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380" windowHeight="10365" tabRatio="221" activeTab="0"/>
  </bookViews>
  <sheets>
    <sheet name="Crème de marron" sheetId="1" r:id="rId1"/>
    <sheet name="Crème Montblanc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Alpha</author>
  </authors>
  <commentList>
    <comment ref="C23" authorId="0">
      <text>
        <r>
          <rPr>
            <sz val="8"/>
            <rFont val="Tahoma"/>
            <family val="2"/>
          </rPr>
          <t>2,08€</t>
        </r>
      </text>
    </comment>
    <comment ref="K23" authorId="0">
      <text>
        <r>
          <rPr>
            <sz val="8"/>
            <rFont val="Tahoma"/>
            <family val="2"/>
          </rPr>
          <t>1,74€</t>
        </r>
      </text>
    </comment>
  </commentList>
</comments>
</file>

<file path=xl/sharedStrings.xml><?xml version="1.0" encoding="utf-8"?>
<sst xmlns="http://schemas.openxmlformats.org/spreadsheetml/2006/main" count="237" uniqueCount="121">
  <si>
    <t>Leader Price</t>
  </si>
  <si>
    <t>Leclerc</t>
  </si>
  <si>
    <t>Sucre de canne</t>
  </si>
  <si>
    <t>Énergie</t>
  </si>
  <si>
    <t>Matière grasse</t>
  </si>
  <si>
    <t>dont acides gras saturés</t>
  </si>
  <si>
    <t>Glucides</t>
  </si>
  <si>
    <t>dont sucres</t>
  </si>
  <si>
    <t>Fibre alimentaires</t>
  </si>
  <si>
    <t>Protéines</t>
  </si>
  <si>
    <t>Sel</t>
  </si>
  <si>
    <t>Prix</t>
  </si>
  <si>
    <t>EAN / EAN-13</t>
  </si>
  <si>
    <t>Sucre</t>
  </si>
  <si>
    <t>Purée de châtaigne</t>
  </si>
  <si>
    <t>Arôme naturel e vanille</t>
  </si>
  <si>
    <t>trace</t>
  </si>
  <si>
    <t>Sodium</t>
  </si>
  <si>
    <t>3 263851 925114</t>
  </si>
  <si>
    <t>Clément Faugier</t>
  </si>
  <si>
    <t>Chataignes</t>
  </si>
  <si>
    <t>Marron glacés</t>
  </si>
  <si>
    <t>Sirop de glucose</t>
  </si>
  <si>
    <t>Eau</t>
  </si>
  <si>
    <t>Extrait naturel de vanille</t>
  </si>
  <si>
    <t>Provenance UE</t>
  </si>
  <si>
    <t>EMB 19121</t>
  </si>
  <si>
    <t>BIO</t>
  </si>
  <si>
    <t>23 euros/kg</t>
  </si>
  <si>
    <t>Léonce Blanc</t>
  </si>
  <si>
    <t>Magasin U</t>
  </si>
  <si>
    <t>Sucre roux</t>
  </si>
  <si>
    <t>Marron France</t>
  </si>
  <si>
    <t>Brisure de marron glacé Italie</t>
  </si>
  <si>
    <t>Les comres de Provence</t>
  </si>
  <si>
    <t>La vie claire</t>
  </si>
  <si>
    <t>Purée de chataigne :</t>
  </si>
  <si>
    <t>- chataignes</t>
  </si>
  <si>
    <t>- eau</t>
  </si>
  <si>
    <t>Extrait naturel de vanille Bourbon de Madagascar</t>
  </si>
  <si>
    <t>Vincensini</t>
  </si>
  <si>
    <t>Corse</t>
  </si>
  <si>
    <t>Chataignes corses</t>
  </si>
  <si>
    <t>Vanille</t>
  </si>
  <si>
    <t>Jardin BIO</t>
  </si>
  <si>
    <t>Sucre brut de canne</t>
  </si>
  <si>
    <t>Purée de marron</t>
  </si>
  <si>
    <t>Gélifiant :</t>
  </si>
  <si>
    <t>- pectine</t>
  </si>
  <si>
    <t>Vanille Bourbon en poudre</t>
  </si>
  <si>
    <t>Reflet de France</t>
  </si>
  <si>
    <t>Ardèche</t>
  </si>
  <si>
    <t>3 245390 181022</t>
  </si>
  <si>
    <t>Marrons</t>
  </si>
  <si>
    <t>Morceau de marrons</t>
  </si>
  <si>
    <t>Extrait de vanille</t>
  </si>
  <si>
    <t>La quantité de purée de marrons utilisée doit être au minimum de 38%</t>
  </si>
  <si>
    <r>
      <t>"</t>
    </r>
    <r>
      <rPr>
        <b/>
        <sz val="11"/>
        <color indexed="8"/>
        <rFont val="Calibri"/>
        <family val="2"/>
      </rPr>
      <t>Crème de marrons de l'Ardèche</t>
    </r>
    <r>
      <rPr>
        <sz val="11"/>
        <color theme="1"/>
        <rFont val="Calibri"/>
        <family val="2"/>
      </rPr>
      <t>" a été déposée en 1924.</t>
    </r>
  </si>
  <si>
    <t>France</t>
  </si>
  <si>
    <t>Maison</t>
  </si>
  <si>
    <t>Carrefour</t>
  </si>
  <si>
    <t>Auchan</t>
  </si>
  <si>
    <t>Pistache</t>
  </si>
  <si>
    <t>Praliné</t>
  </si>
  <si>
    <t>Caramel</t>
  </si>
  <si>
    <t>3 700279 306861</t>
  </si>
  <si>
    <t>Lait en poudre</t>
  </si>
  <si>
    <t>Malto-dextrine</t>
  </si>
  <si>
    <t>Amidon de maïs</t>
  </si>
  <si>
    <t>Arôme naturel</t>
  </si>
  <si>
    <t>Epaissisants :</t>
  </si>
  <si>
    <t>- alginate de sodium</t>
  </si>
  <si>
    <t>- carraghénanes</t>
  </si>
  <si>
    <t>Colorant :</t>
  </si>
  <si>
    <t>- riboflavine</t>
  </si>
  <si>
    <t>Lait en poudre 1750 euros la tonne</t>
  </si>
  <si>
    <t>FR 50.127.002 CE</t>
  </si>
  <si>
    <t>3 700279 301521</t>
  </si>
  <si>
    <t>- sirop de sucre inverti</t>
  </si>
  <si>
    <t>- pistache de californie</t>
  </si>
  <si>
    <t>- huile ed tournesol</t>
  </si>
  <si>
    <t>- arôme</t>
  </si>
  <si>
    <t>Fécule de manioc</t>
  </si>
  <si>
    <t>Emulsifiant :</t>
  </si>
  <si>
    <t>Pâte de pistache :</t>
  </si>
  <si>
    <t>- mono - et diglycérides d'acides gras</t>
  </si>
  <si>
    <t>- bleu patenté V</t>
  </si>
  <si>
    <t>3 700279 301484</t>
  </si>
  <si>
    <t>Praliné :</t>
  </si>
  <si>
    <t>- sucre</t>
  </si>
  <si>
    <t>- noisette</t>
  </si>
  <si>
    <t>- amande</t>
  </si>
  <si>
    <t>Maltodextrine</t>
  </si>
  <si>
    <t>Arôme</t>
  </si>
  <si>
    <t>3 700279 301491</t>
  </si>
  <si>
    <t>Caramel :</t>
  </si>
  <si>
    <t>Amidon transformé de maïs</t>
  </si>
  <si>
    <t>- gomme de guar</t>
  </si>
  <si>
    <t>Auchan Fontenay</t>
  </si>
  <si>
    <t>Bonne Maman</t>
  </si>
  <si>
    <t>Trop dure</t>
  </si>
  <si>
    <t>3045320008920</t>
  </si>
  <si>
    <t xml:space="preserve"> EMB 46029A</t>
  </si>
  <si>
    <t>Origine</t>
  </si>
  <si>
    <t>Code embaleur</t>
  </si>
  <si>
    <t>Sucre roux de canne</t>
  </si>
  <si>
    <t>Extrait pur de vanille</t>
  </si>
  <si>
    <t>3596710470174</t>
  </si>
  <si>
    <t>3564706583016</t>
  </si>
  <si>
    <t xml:space="preserve"> EMB 07078</t>
  </si>
  <si>
    <t>France, Italie, Portugal</t>
  </si>
  <si>
    <t>Amérique, Europe</t>
  </si>
  <si>
    <t>3564706684782</t>
  </si>
  <si>
    <t>Créme</t>
  </si>
  <si>
    <t>Confiture</t>
  </si>
  <si>
    <t>Confiture =  55% de sucre</t>
  </si>
  <si>
    <t>Crème =  60% de sucre</t>
  </si>
  <si>
    <t>Metro</t>
  </si>
  <si>
    <t xml:space="preserve"> 022314010025</t>
  </si>
  <si>
    <t>Lidl</t>
  </si>
  <si>
    <t>4056489970040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</si>
</sst>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 %&quot;"/>
    <numFmt numFmtId="165" formatCode="General&quot; g&quot;"/>
    <numFmt numFmtId="166" formatCode="General&quot; kcal&quot;"/>
    <numFmt numFmtId="167" formatCode="General&quot; mg&quot;"/>
    <numFmt numFmtId="168" formatCode="#,##0.00\ &quot;€&quot;"/>
    <numFmt numFmtId="169" formatCode="#,##0&quot; g (4x100g)&quot;"/>
    <numFmt numFmtId="170" formatCode="#,##0.00&quot; €/Kg&quot;"/>
    <numFmt numFmtId="171" formatCode="#,##0&quot; g&quot;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\(General&quot; %&quot;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indexed="63"/>
      <name val="Arial"/>
      <family val="2"/>
    </font>
    <font>
      <sz val="8"/>
      <color indexed="8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sz val="11"/>
      <color rgb="FF333333"/>
      <name val="Arial"/>
      <family val="2"/>
    </font>
    <font>
      <sz val="8"/>
      <color theme="1"/>
      <name val="Calibri"/>
      <family val="2"/>
    </font>
    <font>
      <sz val="11"/>
      <color rgb="FF333333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vertical="top"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0" xfId="0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39" fillId="0" borderId="13" xfId="0" applyFont="1" applyBorder="1" applyAlignment="1">
      <alignment/>
    </xf>
    <xf numFmtId="164" fontId="39" fillId="0" borderId="14" xfId="0" applyNumberFormat="1" applyFont="1" applyBorder="1" applyAlignment="1">
      <alignment/>
    </xf>
    <xf numFmtId="165" fontId="39" fillId="33" borderId="15" xfId="0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166" fontId="0" fillId="0" borderId="11" xfId="0" applyNumberFormat="1" applyFill="1" applyBorder="1" applyAlignment="1">
      <alignment/>
    </xf>
    <xf numFmtId="166" fontId="0" fillId="0" borderId="11" xfId="0" applyNumberFormat="1" applyBorder="1" applyAlignment="1">
      <alignment/>
    </xf>
    <xf numFmtId="165" fontId="0" fillId="0" borderId="16" xfId="0" applyNumberFormat="1" applyBorder="1" applyAlignment="1">
      <alignment/>
    </xf>
    <xf numFmtId="166" fontId="0" fillId="0" borderId="12" xfId="0" applyNumberFormat="1" applyFill="1" applyBorder="1" applyAlignment="1">
      <alignment/>
    </xf>
    <xf numFmtId="165" fontId="39" fillId="33" borderId="17" xfId="0" applyNumberFormat="1" applyFont="1" applyFill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1" xfId="0" applyNumberFormat="1" applyFill="1" applyBorder="1" applyAlignment="1">
      <alignment/>
    </xf>
    <xf numFmtId="167" fontId="39" fillId="33" borderId="18" xfId="0" applyNumberFormat="1" applyFont="1" applyFill="1" applyBorder="1" applyAlignment="1">
      <alignment/>
    </xf>
    <xf numFmtId="167" fontId="0" fillId="0" borderId="13" xfId="0" applyNumberFormat="1" applyBorder="1" applyAlignment="1">
      <alignment/>
    </xf>
    <xf numFmtId="167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0" borderId="13" xfId="0" applyBorder="1" applyAlignment="1">
      <alignment/>
    </xf>
    <xf numFmtId="49" fontId="0" fillId="0" borderId="10" xfId="0" applyNumberFormat="1" applyBorder="1" applyAlignment="1">
      <alignment/>
    </xf>
    <xf numFmtId="168" fontId="0" fillId="0" borderId="12" xfId="0" applyNumberFormat="1" applyBorder="1" applyAlignment="1">
      <alignment/>
    </xf>
    <xf numFmtId="164" fontId="41" fillId="0" borderId="11" xfId="0" applyNumberFormat="1" applyFont="1" applyBorder="1" applyAlignment="1">
      <alignment/>
    </xf>
    <xf numFmtId="170" fontId="0" fillId="0" borderId="14" xfId="0" applyNumberFormat="1" applyBorder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7" fontId="0" fillId="0" borderId="19" xfId="0" applyNumberFormat="1" applyBorder="1" applyAlignment="1">
      <alignment/>
    </xf>
    <xf numFmtId="168" fontId="0" fillId="0" borderId="20" xfId="0" applyNumberFormat="1" applyBorder="1" applyAlignment="1">
      <alignment/>
    </xf>
    <xf numFmtId="170" fontId="0" fillId="0" borderId="19" xfId="0" applyNumberFormat="1" applyBorder="1" applyAlignment="1">
      <alignment/>
    </xf>
    <xf numFmtId="171" fontId="0" fillId="0" borderId="16" xfId="0" applyNumberFormat="1" applyBorder="1" applyAlignment="1">
      <alignment horizontal="left"/>
    </xf>
    <xf numFmtId="0" fontId="42" fillId="0" borderId="0" xfId="0" applyFont="1" applyFill="1" applyAlignment="1">
      <alignment/>
    </xf>
    <xf numFmtId="164" fontId="0" fillId="28" borderId="11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0" fontId="42" fillId="0" borderId="10" xfId="0" applyFont="1" applyFill="1" applyBorder="1" applyAlignment="1">
      <alignment/>
    </xf>
    <xf numFmtId="171" fontId="0" fillId="0" borderId="20" xfId="0" applyNumberFormat="1" applyBorder="1" applyAlignment="1">
      <alignment horizontal="left"/>
    </xf>
    <xf numFmtId="166" fontId="0" fillId="0" borderId="16" xfId="0" applyNumberFormat="1" applyBorder="1" applyAlignment="1">
      <alignment/>
    </xf>
    <xf numFmtId="170" fontId="0" fillId="0" borderId="13" xfId="0" applyNumberFormat="1" applyBorder="1" applyAlignment="1">
      <alignment/>
    </xf>
    <xf numFmtId="0" fontId="0" fillId="33" borderId="0" xfId="0" applyFill="1" applyAlignment="1">
      <alignment/>
    </xf>
    <xf numFmtId="49" fontId="0" fillId="0" borderId="16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39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49" fontId="0" fillId="28" borderId="10" xfId="0" applyNumberFormat="1" applyFill="1" applyBorder="1" applyAlignment="1">
      <alignment/>
    </xf>
    <xf numFmtId="49" fontId="39" fillId="33" borderId="22" xfId="0" applyNumberFormat="1" applyFont="1" applyFill="1" applyBorder="1" applyAlignment="1">
      <alignment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39" fillId="0" borderId="10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39" fillId="0" borderId="10" xfId="0" applyFont="1" applyBorder="1" applyAlignment="1">
      <alignment/>
    </xf>
    <xf numFmtId="164" fontId="0" fillId="34" borderId="11" xfId="0" applyNumberFormat="1" applyFill="1" applyBorder="1" applyAlignment="1">
      <alignment/>
    </xf>
    <xf numFmtId="164" fontId="0" fillId="35" borderId="11" xfId="0" applyNumberFormat="1" applyFill="1" applyBorder="1" applyAlignment="1">
      <alignment/>
    </xf>
    <xf numFmtId="0" fontId="0" fillId="35" borderId="0" xfId="0" applyFill="1" applyAlignment="1">
      <alignment/>
    </xf>
    <xf numFmtId="49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0" xfId="0" applyNumberFormat="1" applyFill="1" applyAlignment="1">
      <alignment/>
    </xf>
    <xf numFmtId="0" fontId="42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39" fillId="0" borderId="13" xfId="0" applyNumberFormat="1" applyFont="1" applyBorder="1" applyAlignment="1">
      <alignment/>
    </xf>
    <xf numFmtId="170" fontId="43" fillId="0" borderId="13" xfId="0" applyNumberFormat="1" applyFont="1" applyBorder="1" applyAlignment="1">
      <alignment/>
    </xf>
    <xf numFmtId="170" fontId="43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70" fontId="43" fillId="0" borderId="19" xfId="0" applyNumberFormat="1" applyFont="1" applyBorder="1" applyAlignment="1">
      <alignment/>
    </xf>
    <xf numFmtId="166" fontId="0" fillId="0" borderId="10" xfId="0" applyNumberFormat="1" applyFill="1" applyBorder="1" applyAlignment="1">
      <alignment/>
    </xf>
    <xf numFmtId="164" fontId="41" fillId="0" borderId="11" xfId="0" applyNumberFormat="1" applyFont="1" applyFill="1" applyBorder="1" applyAlignment="1">
      <alignment/>
    </xf>
    <xf numFmtId="0" fontId="44" fillId="0" borderId="10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75" fontId="41" fillId="0" borderId="11" xfId="0" applyNumberFormat="1" applyFont="1" applyFill="1" applyBorder="1" applyAlignment="1">
      <alignment/>
    </xf>
    <xf numFmtId="175" fontId="41" fillId="0" borderId="12" xfId="0" applyNumberFormat="1" applyFont="1" applyBorder="1" applyAlignment="1">
      <alignment/>
    </xf>
    <xf numFmtId="175" fontId="4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71" fontId="0" fillId="0" borderId="23" xfId="0" applyNumberFormat="1" applyBorder="1" applyAlignment="1">
      <alignment horizontal="left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/>
    </xf>
    <xf numFmtId="0" fontId="39" fillId="33" borderId="23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Relationship Id="rId3" Type="http://schemas.openxmlformats.org/officeDocument/2006/relationships/image" Target="../media/image18.jpeg" /><Relationship Id="rId4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647700</xdr:colOff>
      <xdr:row>0</xdr:row>
      <xdr:rowOff>28575</xdr:rowOff>
    </xdr:from>
    <xdr:to>
      <xdr:col>17</xdr:col>
      <xdr:colOff>1323975</xdr:colOff>
      <xdr:row>0</xdr:row>
      <xdr:rowOff>990600</xdr:rowOff>
    </xdr:to>
    <xdr:pic>
      <xdr:nvPicPr>
        <xdr:cNvPr id="1" name="Image 1" descr="sdb7e76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21125" y="28575"/>
          <a:ext cx="676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0</xdr:row>
      <xdr:rowOff>28575</xdr:rowOff>
    </xdr:from>
    <xdr:to>
      <xdr:col>2</xdr:col>
      <xdr:colOff>247650</xdr:colOff>
      <xdr:row>0</xdr:row>
      <xdr:rowOff>1019175</xdr:rowOff>
    </xdr:to>
    <xdr:pic>
      <xdr:nvPicPr>
        <xdr:cNvPr id="2" name="Image 2" descr="svanille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28575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28575</xdr:rowOff>
    </xdr:from>
    <xdr:to>
      <xdr:col>21</xdr:col>
      <xdr:colOff>1419225</xdr:colOff>
      <xdr:row>0</xdr:row>
      <xdr:rowOff>981075</xdr:rowOff>
    </xdr:to>
    <xdr:pic>
      <xdr:nvPicPr>
        <xdr:cNvPr id="3" name="Image 3" descr="s57256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35925" y="28575"/>
          <a:ext cx="809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609600</xdr:colOff>
      <xdr:row>0</xdr:row>
      <xdr:rowOff>28575</xdr:rowOff>
    </xdr:from>
    <xdr:to>
      <xdr:col>23</xdr:col>
      <xdr:colOff>1514475</xdr:colOff>
      <xdr:row>0</xdr:row>
      <xdr:rowOff>1000125</xdr:rowOff>
    </xdr:to>
    <xdr:pic>
      <xdr:nvPicPr>
        <xdr:cNvPr id="4" name="Image 4" descr="simage.aqqqshx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0" y="28575"/>
          <a:ext cx="904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514350</xdr:colOff>
      <xdr:row>0</xdr:row>
      <xdr:rowOff>38100</xdr:rowOff>
    </xdr:from>
    <xdr:to>
      <xdr:col>26</xdr:col>
      <xdr:colOff>304800</xdr:colOff>
      <xdr:row>0</xdr:row>
      <xdr:rowOff>1019175</xdr:rowOff>
    </xdr:to>
    <xdr:pic>
      <xdr:nvPicPr>
        <xdr:cNvPr id="5" name="Image 5" descr="screme-de-marrons-bi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79350" y="38100"/>
          <a:ext cx="819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723900</xdr:colOff>
      <xdr:row>0</xdr:row>
      <xdr:rowOff>19050</xdr:rowOff>
    </xdr:from>
    <xdr:to>
      <xdr:col>15</xdr:col>
      <xdr:colOff>1409700</xdr:colOff>
      <xdr:row>0</xdr:row>
      <xdr:rowOff>1009650</xdr:rowOff>
    </xdr:to>
    <xdr:pic>
      <xdr:nvPicPr>
        <xdr:cNvPr id="6" name="Image 6" descr="sfront_fr.10.40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620875" y="1905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666750</xdr:colOff>
      <xdr:row>0</xdr:row>
      <xdr:rowOff>47625</xdr:rowOff>
    </xdr:from>
    <xdr:to>
      <xdr:col>28</xdr:col>
      <xdr:colOff>400050</xdr:colOff>
      <xdr:row>0</xdr:row>
      <xdr:rowOff>1000125</xdr:rowOff>
    </xdr:to>
    <xdr:pic>
      <xdr:nvPicPr>
        <xdr:cNvPr id="7" name="Image 7" descr="s102682_principal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222450" y="47625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457200</xdr:colOff>
      <xdr:row>0</xdr:row>
      <xdr:rowOff>38100</xdr:rowOff>
    </xdr:from>
    <xdr:to>
      <xdr:col>29</xdr:col>
      <xdr:colOff>1047750</xdr:colOff>
      <xdr:row>0</xdr:row>
      <xdr:rowOff>1028700</xdr:rowOff>
    </xdr:to>
    <xdr:pic>
      <xdr:nvPicPr>
        <xdr:cNvPr id="8" name="Image 8" descr="s3760036843732.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0" y="38100"/>
          <a:ext cx="590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400050</xdr:colOff>
      <xdr:row>0</xdr:row>
      <xdr:rowOff>28575</xdr:rowOff>
    </xdr:from>
    <xdr:to>
      <xdr:col>32</xdr:col>
      <xdr:colOff>57150</xdr:colOff>
      <xdr:row>0</xdr:row>
      <xdr:rowOff>1019175</xdr:rowOff>
    </xdr:to>
    <xdr:pic>
      <xdr:nvPicPr>
        <xdr:cNvPr id="9" name="Image 10" descr="s18673-zoom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689550" y="28575"/>
          <a:ext cx="781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752475</xdr:colOff>
      <xdr:row>0</xdr:row>
      <xdr:rowOff>38100</xdr:rowOff>
    </xdr:from>
    <xdr:to>
      <xdr:col>33</xdr:col>
      <xdr:colOff>1619250</xdr:colOff>
      <xdr:row>0</xdr:row>
      <xdr:rowOff>1038225</xdr:rowOff>
    </xdr:to>
    <xdr:pic>
      <xdr:nvPicPr>
        <xdr:cNvPr id="10" name="Image 11" descr="confiture-creme-marron-f-123463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832675" y="38100"/>
          <a:ext cx="866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0</xdr:row>
      <xdr:rowOff>19050</xdr:rowOff>
    </xdr:from>
    <xdr:to>
      <xdr:col>7</xdr:col>
      <xdr:colOff>1419225</xdr:colOff>
      <xdr:row>0</xdr:row>
      <xdr:rowOff>1009650</xdr:rowOff>
    </xdr:to>
    <xdr:pic>
      <xdr:nvPicPr>
        <xdr:cNvPr id="11" name="Image 12" descr="s1468745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19950" y="19050"/>
          <a:ext cx="971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619125</xdr:colOff>
      <xdr:row>0</xdr:row>
      <xdr:rowOff>28575</xdr:rowOff>
    </xdr:from>
    <xdr:to>
      <xdr:col>19</xdr:col>
      <xdr:colOff>1419225</xdr:colOff>
      <xdr:row>0</xdr:row>
      <xdr:rowOff>971550</xdr:rowOff>
    </xdr:to>
    <xdr:pic>
      <xdr:nvPicPr>
        <xdr:cNvPr id="12" name="Image 3" descr="s57256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0" y="28575"/>
          <a:ext cx="800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0</xdr:row>
      <xdr:rowOff>85725</xdr:rowOff>
    </xdr:from>
    <xdr:to>
      <xdr:col>12</xdr:col>
      <xdr:colOff>76200</xdr:colOff>
      <xdr:row>0</xdr:row>
      <xdr:rowOff>1009650</xdr:rowOff>
    </xdr:to>
    <xdr:pic>
      <xdr:nvPicPr>
        <xdr:cNvPr id="13" name="Image 13" descr="s3596710470174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077575" y="857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0</xdr:row>
      <xdr:rowOff>85725</xdr:rowOff>
    </xdr:from>
    <xdr:to>
      <xdr:col>9</xdr:col>
      <xdr:colOff>1219200</xdr:colOff>
      <xdr:row>0</xdr:row>
      <xdr:rowOff>1000125</xdr:rowOff>
    </xdr:to>
    <xdr:pic>
      <xdr:nvPicPr>
        <xdr:cNvPr id="14" name="Image 14" descr="screme marron bonne maman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344025" y="85725"/>
          <a:ext cx="723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0</xdr:row>
      <xdr:rowOff>38100</xdr:rowOff>
    </xdr:from>
    <xdr:to>
      <xdr:col>4</xdr:col>
      <xdr:colOff>238125</xdr:colOff>
      <xdr:row>0</xdr:row>
      <xdr:rowOff>1009650</xdr:rowOff>
    </xdr:to>
    <xdr:pic>
      <xdr:nvPicPr>
        <xdr:cNvPr id="15" name="Image 15" descr="s3564706583016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05250" y="38100"/>
          <a:ext cx="847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0</xdr:row>
      <xdr:rowOff>95250</xdr:rowOff>
    </xdr:from>
    <xdr:to>
      <xdr:col>14</xdr:col>
      <xdr:colOff>209550</xdr:colOff>
      <xdr:row>0</xdr:row>
      <xdr:rowOff>1009650</xdr:rowOff>
    </xdr:to>
    <xdr:pic>
      <xdr:nvPicPr>
        <xdr:cNvPr id="16" name="Image 16" descr="s3564706684782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782550" y="95250"/>
          <a:ext cx="723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0</xdr:row>
      <xdr:rowOff>38100</xdr:rowOff>
    </xdr:from>
    <xdr:to>
      <xdr:col>4</xdr:col>
      <xdr:colOff>219075</xdr:colOff>
      <xdr:row>0</xdr:row>
      <xdr:rowOff>1381125</xdr:rowOff>
    </xdr:to>
    <xdr:pic>
      <xdr:nvPicPr>
        <xdr:cNvPr id="1" name="Image 2" descr="smont-blanc-vani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38100"/>
          <a:ext cx="7239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0</xdr:row>
      <xdr:rowOff>95250</xdr:rowOff>
    </xdr:from>
    <xdr:to>
      <xdr:col>6</xdr:col>
      <xdr:colOff>114300</xdr:colOff>
      <xdr:row>0</xdr:row>
      <xdr:rowOff>1362075</xdr:rowOff>
    </xdr:to>
    <xdr:pic>
      <xdr:nvPicPr>
        <xdr:cNvPr id="2" name="Image 3" descr="sMont Blanc Pistach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95250"/>
          <a:ext cx="685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0</xdr:row>
      <xdr:rowOff>123825</xdr:rowOff>
    </xdr:from>
    <xdr:to>
      <xdr:col>8</xdr:col>
      <xdr:colOff>76200</xdr:colOff>
      <xdr:row>0</xdr:row>
      <xdr:rowOff>1371600</xdr:rowOff>
    </xdr:to>
    <xdr:pic>
      <xdr:nvPicPr>
        <xdr:cNvPr id="3" name="Image 4" descr="smontblanc-mi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48475" y="123825"/>
          <a:ext cx="666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0</xdr:row>
      <xdr:rowOff>114300</xdr:rowOff>
    </xdr:from>
    <xdr:to>
      <xdr:col>2</xdr:col>
      <xdr:colOff>104775</xdr:colOff>
      <xdr:row>0</xdr:row>
      <xdr:rowOff>1371600</xdr:rowOff>
    </xdr:to>
    <xdr:pic>
      <xdr:nvPicPr>
        <xdr:cNvPr id="4" name="Image 5" descr="smont-blanc-carame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114300"/>
          <a:ext cx="657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6"/>
  <sheetViews>
    <sheetView tabSelected="1" zoomScalePageLayoutView="0" workbookViewId="0" topLeftCell="A1">
      <pane xSplit="1" topLeftCell="B1" activePane="topRight" state="frozen"/>
      <selection pane="topLeft" activeCell="A27" sqref="A27"/>
      <selection pane="topRight" activeCell="G24" sqref="G24"/>
    </sheetView>
  </sheetViews>
  <sheetFormatPr defaultColWidth="11.421875" defaultRowHeight="15"/>
  <cols>
    <col min="1" max="1" width="24.421875" style="0" customWidth="1"/>
    <col min="2" max="2" width="19.28125" style="1" bestFit="1" customWidth="1"/>
    <col min="3" max="3" width="10.00390625" style="1" bestFit="1" customWidth="1"/>
    <col min="4" max="4" width="14.00390625" style="1" bestFit="1" customWidth="1"/>
    <col min="5" max="5" width="9.00390625" style="1" customWidth="1"/>
    <col min="6" max="6" width="15.8515625" style="1" bestFit="1" customWidth="1"/>
    <col min="7" max="7" width="9.00390625" style="1" customWidth="1"/>
    <col min="8" max="8" width="22.140625" style="0" bestFit="1" customWidth="1"/>
    <col min="9" max="9" width="9.00390625" style="0" bestFit="1" customWidth="1"/>
    <col min="10" max="10" width="19.28125" style="1" bestFit="1" customWidth="1"/>
    <col min="11" max="11" width="9.00390625" style="1" customWidth="1"/>
    <col min="12" max="12" width="15.8515625" style="1" bestFit="1" customWidth="1"/>
    <col min="13" max="13" width="9.00390625" style="1" customWidth="1"/>
    <col min="14" max="14" width="13.57421875" style="1" customWidth="1"/>
    <col min="15" max="15" width="9.00390625" style="1" customWidth="1"/>
    <col min="16" max="16" width="22.140625" style="0" bestFit="1" customWidth="1"/>
    <col min="17" max="17" width="9.00390625" style="0" bestFit="1" customWidth="1"/>
    <col min="18" max="18" width="22.140625" style="1" bestFit="1" customWidth="1"/>
    <col min="19" max="19" width="9.00390625" style="1" customWidth="1"/>
    <col min="20" max="20" width="22.140625" style="1" bestFit="1" customWidth="1"/>
    <col min="21" max="21" width="9.00390625" style="1" bestFit="1" customWidth="1"/>
    <col min="22" max="22" width="28.57421875" style="0" bestFit="1" customWidth="1"/>
    <col min="23" max="23" width="9.00390625" style="0" bestFit="1" customWidth="1"/>
    <col min="24" max="24" width="23.00390625" style="0" bestFit="1" customWidth="1"/>
    <col min="25" max="25" width="9.00390625" style="0" bestFit="1" customWidth="1"/>
    <col min="26" max="26" width="15.421875" style="0" customWidth="1"/>
    <col min="28" max="28" width="19.140625" style="0" bestFit="1" customWidth="1"/>
    <col min="29" max="29" width="10.00390625" style="0" bestFit="1" customWidth="1"/>
    <col min="30" max="30" width="16.8515625" style="0" bestFit="1" customWidth="1"/>
    <col min="31" max="31" width="10.00390625" style="0" customWidth="1"/>
    <col min="32" max="32" width="16.8515625" style="1" bestFit="1" customWidth="1"/>
    <col min="33" max="33" width="10.00390625" style="1" bestFit="1" customWidth="1"/>
    <col min="34" max="34" width="25.140625" style="1" bestFit="1" customWidth="1"/>
    <col min="35" max="35" width="10.00390625" style="1" bestFit="1" customWidth="1"/>
    <col min="36" max="36" width="10.7109375" style="1" bestFit="1" customWidth="1"/>
    <col min="37" max="37" width="5.00390625" style="1" bestFit="1" customWidth="1"/>
  </cols>
  <sheetData>
    <row r="1" spans="1:37" ht="82.5" customHeight="1">
      <c r="A1" s="2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"/>
      <c r="Q1" s="1"/>
      <c r="V1" s="1"/>
      <c r="W1" s="1"/>
      <c r="X1" s="1"/>
      <c r="Y1" s="1"/>
      <c r="Z1" s="45"/>
      <c r="AA1" s="45"/>
      <c r="AB1" s="45"/>
      <c r="AC1" s="45"/>
      <c r="AD1" s="45"/>
      <c r="AE1" s="45"/>
      <c r="AF1" s="49"/>
      <c r="AG1" s="49"/>
      <c r="AH1" s="45"/>
      <c r="AI1" s="45"/>
      <c r="AJ1" s="49"/>
      <c r="AK1" s="49"/>
    </row>
    <row r="2" spans="2:37" ht="15">
      <c r="B2" s="86" t="s">
        <v>19</v>
      </c>
      <c r="C2" s="87"/>
      <c r="D2" s="86" t="s">
        <v>1</v>
      </c>
      <c r="E2" s="87"/>
      <c r="F2" s="86" t="s">
        <v>119</v>
      </c>
      <c r="G2" s="87"/>
      <c r="H2" s="86" t="s">
        <v>50</v>
      </c>
      <c r="I2" s="87"/>
      <c r="J2" s="86" t="s">
        <v>99</v>
      </c>
      <c r="K2" s="87"/>
      <c r="L2" s="86" t="s">
        <v>61</v>
      </c>
      <c r="M2" s="87"/>
      <c r="N2" s="86" t="s">
        <v>1</v>
      </c>
      <c r="O2" s="87"/>
      <c r="P2" s="86" t="s">
        <v>0</v>
      </c>
      <c r="Q2" s="87"/>
      <c r="R2" s="86" t="s">
        <v>29</v>
      </c>
      <c r="S2" s="87"/>
      <c r="T2" s="86" t="s">
        <v>30</v>
      </c>
      <c r="U2" s="87"/>
      <c r="V2" s="86" t="s">
        <v>30</v>
      </c>
      <c r="W2" s="87"/>
      <c r="X2" s="86" t="s">
        <v>1</v>
      </c>
      <c r="Y2" s="87"/>
      <c r="Z2" s="86" t="s">
        <v>34</v>
      </c>
      <c r="AA2" s="87"/>
      <c r="AB2" s="86" t="s">
        <v>35</v>
      </c>
      <c r="AC2" s="87"/>
      <c r="AD2" s="86" t="s">
        <v>40</v>
      </c>
      <c r="AE2" s="87"/>
      <c r="AF2" s="86"/>
      <c r="AG2" s="87"/>
      <c r="AH2" s="86" t="s">
        <v>44</v>
      </c>
      <c r="AI2" s="87"/>
      <c r="AJ2" s="86" t="s">
        <v>59</v>
      </c>
      <c r="AK2" s="87"/>
    </row>
    <row r="3" spans="2:37" s="1" customFormat="1" ht="15">
      <c r="B3" s="82" t="s">
        <v>113</v>
      </c>
      <c r="C3" s="83"/>
      <c r="D3" s="82" t="s">
        <v>113</v>
      </c>
      <c r="E3" s="83"/>
      <c r="F3" s="82" t="s">
        <v>113</v>
      </c>
      <c r="G3" s="83"/>
      <c r="H3" s="82" t="s">
        <v>113</v>
      </c>
      <c r="I3" s="83"/>
      <c r="J3" s="84" t="s">
        <v>114</v>
      </c>
      <c r="K3" s="85"/>
      <c r="L3" s="82" t="s">
        <v>113</v>
      </c>
      <c r="M3" s="83"/>
      <c r="N3" s="84" t="s">
        <v>114</v>
      </c>
      <c r="O3" s="85"/>
      <c r="P3" s="82" t="s">
        <v>113</v>
      </c>
      <c r="Q3" s="83"/>
      <c r="R3" s="82" t="s">
        <v>113</v>
      </c>
      <c r="S3" s="83"/>
      <c r="T3" s="82" t="s">
        <v>113</v>
      </c>
      <c r="U3" s="83"/>
      <c r="V3" s="82" t="s">
        <v>113</v>
      </c>
      <c r="W3" s="83"/>
      <c r="X3" s="82" t="s">
        <v>113</v>
      </c>
      <c r="Y3" s="83"/>
      <c r="Z3" s="82" t="s">
        <v>113</v>
      </c>
      <c r="AA3" s="83"/>
      <c r="AB3" s="82" t="s">
        <v>113</v>
      </c>
      <c r="AC3" s="83"/>
      <c r="AD3" s="84" t="s">
        <v>114</v>
      </c>
      <c r="AE3" s="85"/>
      <c r="AF3" s="82" t="s">
        <v>113</v>
      </c>
      <c r="AG3" s="83"/>
      <c r="AH3" s="82" t="s">
        <v>113</v>
      </c>
      <c r="AI3" s="83"/>
      <c r="AJ3" s="82"/>
      <c r="AK3" s="83"/>
    </row>
    <row r="4" spans="1:37" ht="15">
      <c r="A4" s="1" t="s">
        <v>116</v>
      </c>
      <c r="B4" s="4" t="s">
        <v>20</v>
      </c>
      <c r="C4" s="58">
        <v>50</v>
      </c>
      <c r="D4" s="75" t="s">
        <v>13</v>
      </c>
      <c r="E4" s="79">
        <v>49</v>
      </c>
      <c r="F4" s="75" t="s">
        <v>13</v>
      </c>
      <c r="G4" s="79">
        <v>49</v>
      </c>
      <c r="H4" s="61" t="s">
        <v>2</v>
      </c>
      <c r="I4" s="78">
        <v>52</v>
      </c>
      <c r="J4" s="75" t="s">
        <v>13</v>
      </c>
      <c r="K4" s="79">
        <v>55</v>
      </c>
      <c r="L4" s="75" t="s">
        <v>13</v>
      </c>
      <c r="M4" s="79">
        <v>48</v>
      </c>
      <c r="N4" s="6" t="s">
        <v>13</v>
      </c>
      <c r="O4" s="79">
        <v>47</v>
      </c>
      <c r="P4" s="6" t="s">
        <v>13</v>
      </c>
      <c r="Q4" s="39">
        <v>60</v>
      </c>
      <c r="R4" s="38" t="s">
        <v>13</v>
      </c>
      <c r="S4" s="39">
        <v>60</v>
      </c>
      <c r="T4" s="41" t="s">
        <v>13</v>
      </c>
      <c r="U4" s="8"/>
      <c r="V4" s="41" t="s">
        <v>13</v>
      </c>
      <c r="W4" s="39">
        <v>60</v>
      </c>
      <c r="X4" s="41" t="s">
        <v>31</v>
      </c>
      <c r="Y4" s="7"/>
      <c r="Z4" s="4"/>
      <c r="AA4" s="8"/>
      <c r="AB4" s="46" t="s">
        <v>36</v>
      </c>
      <c r="AC4" s="7">
        <v>51</v>
      </c>
      <c r="AD4" t="s">
        <v>42</v>
      </c>
      <c r="AE4" s="7">
        <v>50</v>
      </c>
      <c r="AG4" s="7"/>
      <c r="AH4" s="63" t="s">
        <v>45</v>
      </c>
      <c r="AI4" s="7"/>
      <c r="AJ4" s="1" t="s">
        <v>20</v>
      </c>
      <c r="AK4" s="7">
        <v>50</v>
      </c>
    </row>
    <row r="5" spans="1:37" ht="15">
      <c r="A5" s="80" t="s">
        <v>115</v>
      </c>
      <c r="B5" s="75" t="s">
        <v>13</v>
      </c>
      <c r="C5" s="29"/>
      <c r="D5" s="47" t="s">
        <v>53</v>
      </c>
      <c r="E5" s="5">
        <v>41</v>
      </c>
      <c r="F5" s="47" t="s">
        <v>53</v>
      </c>
      <c r="G5" s="5">
        <v>41</v>
      </c>
      <c r="H5" s="47" t="s">
        <v>53</v>
      </c>
      <c r="I5" s="5">
        <v>37</v>
      </c>
      <c r="J5" s="47" t="s">
        <v>53</v>
      </c>
      <c r="K5" s="79">
        <v>35</v>
      </c>
      <c r="L5" s="47" t="s">
        <v>53</v>
      </c>
      <c r="M5" s="5">
        <v>38</v>
      </c>
      <c r="N5" s="6" t="s">
        <v>14</v>
      </c>
      <c r="O5" s="59">
        <v>38</v>
      </c>
      <c r="P5" s="6" t="s">
        <v>14</v>
      </c>
      <c r="Q5" s="59">
        <v>38</v>
      </c>
      <c r="R5" s="6" t="s">
        <v>14</v>
      </c>
      <c r="S5" s="59">
        <v>38</v>
      </c>
      <c r="T5" s="6" t="s">
        <v>14</v>
      </c>
      <c r="U5" s="8">
        <v>45</v>
      </c>
      <c r="V5" s="6" t="s">
        <v>14</v>
      </c>
      <c r="W5" s="59">
        <v>38</v>
      </c>
      <c r="X5" s="6" t="s">
        <v>32</v>
      </c>
      <c r="Y5" s="59">
        <v>38</v>
      </c>
      <c r="Z5" s="6"/>
      <c r="AA5" s="5"/>
      <c r="AB5" s="47" t="s">
        <v>37</v>
      </c>
      <c r="AC5" s="59">
        <v>38</v>
      </c>
      <c r="AD5" s="62" t="s">
        <v>2</v>
      </c>
      <c r="AE5" s="5"/>
      <c r="AF5" s="6"/>
      <c r="AG5" s="5"/>
      <c r="AH5" s="47" t="s">
        <v>46</v>
      </c>
      <c r="AI5" s="5">
        <v>45</v>
      </c>
      <c r="AJ5" s="6" t="s">
        <v>13</v>
      </c>
      <c r="AK5" s="5">
        <v>25</v>
      </c>
    </row>
    <row r="6" spans="1:37" ht="15">
      <c r="A6" s="1"/>
      <c r="B6" s="6" t="s">
        <v>21</v>
      </c>
      <c r="C6" s="5"/>
      <c r="D6" s="27" t="s">
        <v>23</v>
      </c>
      <c r="E6" s="79">
        <v>10</v>
      </c>
      <c r="F6" s="27" t="s">
        <v>23</v>
      </c>
      <c r="G6" s="79">
        <v>10</v>
      </c>
      <c r="H6" s="27" t="s">
        <v>23</v>
      </c>
      <c r="I6" s="79">
        <v>4</v>
      </c>
      <c r="J6" s="61" t="s">
        <v>105</v>
      </c>
      <c r="K6" s="79">
        <v>10</v>
      </c>
      <c r="L6" s="27" t="s">
        <v>23</v>
      </c>
      <c r="M6" s="79">
        <v>14</v>
      </c>
      <c r="N6" s="27" t="s">
        <v>23</v>
      </c>
      <c r="O6" s="79">
        <v>15</v>
      </c>
      <c r="P6" s="27" t="s">
        <v>15</v>
      </c>
      <c r="Q6" s="29"/>
      <c r="R6" s="27" t="s">
        <v>15</v>
      </c>
      <c r="S6" s="5"/>
      <c r="T6" s="27" t="s">
        <v>15</v>
      </c>
      <c r="U6" s="5"/>
      <c r="V6" s="27" t="s">
        <v>15</v>
      </c>
      <c r="W6" s="5"/>
      <c r="X6" s="64" t="s">
        <v>23</v>
      </c>
      <c r="Y6" s="29"/>
      <c r="Z6" s="27"/>
      <c r="AA6" s="29"/>
      <c r="AB6" s="27" t="s">
        <v>38</v>
      </c>
      <c r="AC6" s="5">
        <f>AC4-AC5</f>
        <v>13</v>
      </c>
      <c r="AD6" s="1" t="s">
        <v>43</v>
      </c>
      <c r="AE6" s="9">
        <v>0.16</v>
      </c>
      <c r="AG6" s="9"/>
      <c r="AH6" s="50" t="s">
        <v>23</v>
      </c>
      <c r="AI6" s="9"/>
      <c r="AJ6" s="1" t="s">
        <v>23</v>
      </c>
      <c r="AK6" s="5">
        <v>25</v>
      </c>
    </row>
    <row r="7" spans="1:37" ht="15">
      <c r="A7" s="1"/>
      <c r="B7" s="51" t="s">
        <v>22</v>
      </c>
      <c r="C7" s="29"/>
      <c r="D7" s="27" t="s">
        <v>55</v>
      </c>
      <c r="E7" s="5"/>
      <c r="F7" s="27" t="s">
        <v>55</v>
      </c>
      <c r="G7" s="5"/>
      <c r="H7" s="47" t="s">
        <v>54</v>
      </c>
      <c r="I7" s="5">
        <v>7</v>
      </c>
      <c r="J7" s="27" t="s">
        <v>106</v>
      </c>
      <c r="K7" s="5"/>
      <c r="L7" s="27" t="s">
        <v>55</v>
      </c>
      <c r="M7" s="5">
        <v>0.01</v>
      </c>
      <c r="N7" s="27" t="s">
        <v>55</v>
      </c>
      <c r="O7" s="5"/>
      <c r="P7" s="27"/>
      <c r="Q7" s="5"/>
      <c r="R7" s="4"/>
      <c r="S7" s="5"/>
      <c r="T7" s="67"/>
      <c r="U7" s="5"/>
      <c r="V7" s="67"/>
      <c r="W7" s="5"/>
      <c r="X7" s="64" t="s">
        <v>33</v>
      </c>
      <c r="Y7" s="9"/>
      <c r="Z7" s="4"/>
      <c r="AA7" s="5"/>
      <c r="AB7" s="61" t="s">
        <v>2</v>
      </c>
      <c r="AC7" s="9"/>
      <c r="AD7" s="4"/>
      <c r="AE7" s="9"/>
      <c r="AF7" s="4"/>
      <c r="AG7" s="9"/>
      <c r="AH7" s="51" t="s">
        <v>47</v>
      </c>
      <c r="AI7" s="9"/>
      <c r="AJ7" s="4"/>
      <c r="AK7" s="9"/>
    </row>
    <row r="8" spans="2:37" s="1" customFormat="1" ht="15">
      <c r="B8" s="27" t="s">
        <v>23</v>
      </c>
      <c r="C8" s="29"/>
      <c r="D8" s="27"/>
      <c r="E8" s="9"/>
      <c r="F8" s="27"/>
      <c r="G8" s="9"/>
      <c r="H8" s="27" t="s">
        <v>55</v>
      </c>
      <c r="I8" s="9"/>
      <c r="J8" s="27"/>
      <c r="K8" s="9"/>
      <c r="L8" s="27"/>
      <c r="M8" s="9"/>
      <c r="N8" s="27"/>
      <c r="O8" s="9"/>
      <c r="P8" s="27"/>
      <c r="Q8" s="5"/>
      <c r="R8" s="4"/>
      <c r="S8" s="5"/>
      <c r="T8" s="67"/>
      <c r="U8" s="5"/>
      <c r="V8" s="67"/>
      <c r="W8" s="5"/>
      <c r="X8" s="27" t="s">
        <v>15</v>
      </c>
      <c r="Y8" s="9"/>
      <c r="Z8" s="4"/>
      <c r="AA8" s="5"/>
      <c r="AB8" s="27" t="s">
        <v>39</v>
      </c>
      <c r="AC8" s="5">
        <v>0.1</v>
      </c>
      <c r="AD8" s="4"/>
      <c r="AE8" s="9"/>
      <c r="AF8" s="4"/>
      <c r="AG8" s="9"/>
      <c r="AH8" s="27" t="s">
        <v>48</v>
      </c>
      <c r="AI8" s="9"/>
      <c r="AJ8" s="4"/>
      <c r="AK8" s="9"/>
    </row>
    <row r="9" spans="2:37" s="1" customFormat="1" ht="15">
      <c r="B9" s="27" t="s">
        <v>24</v>
      </c>
      <c r="C9" s="29"/>
      <c r="D9" s="27"/>
      <c r="E9" s="9"/>
      <c r="F9" s="27"/>
      <c r="G9" s="9"/>
      <c r="H9" s="27"/>
      <c r="I9" s="9"/>
      <c r="J9" s="27"/>
      <c r="K9" s="9"/>
      <c r="L9" s="27"/>
      <c r="M9" s="9"/>
      <c r="N9" s="27"/>
      <c r="O9" s="9"/>
      <c r="P9" s="27"/>
      <c r="Q9" s="5"/>
      <c r="R9" s="4"/>
      <c r="S9" s="5"/>
      <c r="T9" s="67"/>
      <c r="U9" s="5"/>
      <c r="V9" s="67"/>
      <c r="W9" s="5"/>
      <c r="X9" s="64"/>
      <c r="Y9" s="9"/>
      <c r="Z9" s="4"/>
      <c r="AA9" s="5"/>
      <c r="AB9" s="27"/>
      <c r="AC9" s="9"/>
      <c r="AD9" s="4"/>
      <c r="AE9" s="9"/>
      <c r="AF9" s="4"/>
      <c r="AG9" s="9"/>
      <c r="AH9" s="27" t="s">
        <v>49</v>
      </c>
      <c r="AI9" s="9"/>
      <c r="AJ9" s="4"/>
      <c r="AK9" s="9"/>
    </row>
    <row r="10" spans="2:37" s="1" customFormat="1" ht="15">
      <c r="B10" s="27"/>
      <c r="C10" s="29"/>
      <c r="D10" s="27"/>
      <c r="E10" s="9"/>
      <c r="F10" s="27"/>
      <c r="G10" s="9"/>
      <c r="H10" s="27"/>
      <c r="I10" s="9"/>
      <c r="J10" s="27"/>
      <c r="K10" s="9"/>
      <c r="L10" s="27"/>
      <c r="M10" s="9"/>
      <c r="N10" s="27"/>
      <c r="O10" s="9"/>
      <c r="P10" s="27"/>
      <c r="Q10" s="5"/>
      <c r="R10" s="4"/>
      <c r="S10" s="5"/>
      <c r="T10" s="67"/>
      <c r="U10" s="5"/>
      <c r="V10" s="67"/>
      <c r="W10" s="5"/>
      <c r="X10" s="64"/>
      <c r="Y10" s="9"/>
      <c r="Z10" s="4"/>
      <c r="AA10" s="5"/>
      <c r="AB10" s="27"/>
      <c r="AC10" s="9"/>
      <c r="AD10" s="4"/>
      <c r="AE10" s="9"/>
      <c r="AF10" s="4"/>
      <c r="AG10" s="9"/>
      <c r="AH10" s="27"/>
      <c r="AI10" s="9"/>
      <c r="AJ10" s="4"/>
      <c r="AK10" s="9"/>
    </row>
    <row r="11" spans="1:37" s="1" customFormat="1" ht="15">
      <c r="A11" s="3" t="s">
        <v>104</v>
      </c>
      <c r="B11" s="27"/>
      <c r="C11" s="29"/>
      <c r="D11" s="27"/>
      <c r="E11" s="9"/>
      <c r="F11" s="27"/>
      <c r="G11" s="9"/>
      <c r="H11" s="27"/>
      <c r="I11" s="9"/>
      <c r="J11" s="27" t="s">
        <v>102</v>
      </c>
      <c r="K11" s="9"/>
      <c r="L11" s="27" t="s">
        <v>109</v>
      </c>
      <c r="M11" s="9"/>
      <c r="N11" s="27"/>
      <c r="O11" s="9"/>
      <c r="P11" s="27"/>
      <c r="Q11" s="5"/>
      <c r="R11" s="4"/>
      <c r="S11" s="5"/>
      <c r="T11" s="67"/>
      <c r="U11" s="5"/>
      <c r="V11" s="67"/>
      <c r="W11" s="5"/>
      <c r="X11" s="64"/>
      <c r="Y11" s="9"/>
      <c r="Z11" s="4"/>
      <c r="AA11" s="5"/>
      <c r="AB11" s="27"/>
      <c r="AC11" s="9"/>
      <c r="AD11" s="4"/>
      <c r="AE11" s="9"/>
      <c r="AF11" s="4"/>
      <c r="AG11" s="9"/>
      <c r="AH11" s="27"/>
      <c r="AI11" s="9"/>
      <c r="AJ11" s="4"/>
      <c r="AK11" s="9"/>
    </row>
    <row r="12" spans="1:37" ht="15">
      <c r="A12" s="3" t="s">
        <v>103</v>
      </c>
      <c r="B12" s="65" t="s">
        <v>25</v>
      </c>
      <c r="C12" s="5"/>
      <c r="D12" s="55"/>
      <c r="E12" s="9"/>
      <c r="F12" s="55"/>
      <c r="G12" s="9"/>
      <c r="H12" s="55" t="s">
        <v>51</v>
      </c>
      <c r="I12" s="9"/>
      <c r="J12" s="55"/>
      <c r="K12" s="9"/>
      <c r="L12" s="55" t="s">
        <v>110</v>
      </c>
      <c r="M12" s="9"/>
      <c r="N12" s="55" t="s">
        <v>111</v>
      </c>
      <c r="O12" s="9"/>
      <c r="P12" s="27"/>
      <c r="Q12" s="5"/>
      <c r="R12" s="4"/>
      <c r="S12" s="5"/>
      <c r="T12" s="67"/>
      <c r="U12" s="5"/>
      <c r="V12" s="67"/>
      <c r="W12" s="5"/>
      <c r="X12" s="55" t="s">
        <v>58</v>
      </c>
      <c r="Y12" s="29"/>
      <c r="Z12" s="4"/>
      <c r="AA12" s="5"/>
      <c r="AB12" s="27"/>
      <c r="AC12" s="9"/>
      <c r="AD12" s="57" t="s">
        <v>41</v>
      </c>
      <c r="AE12" s="9"/>
      <c r="AF12" s="4"/>
      <c r="AG12" s="9"/>
      <c r="AH12" s="27"/>
      <c r="AI12" s="9"/>
      <c r="AJ12" s="4"/>
      <c r="AK12" s="9"/>
    </row>
    <row r="13" spans="1:37" ht="15">
      <c r="A13" s="3"/>
      <c r="B13" s="10"/>
      <c r="C13" s="11">
        <f>SUM(C4:C12)</f>
        <v>50</v>
      </c>
      <c r="D13" s="56"/>
      <c r="E13" s="11">
        <f>SUM(E4:E12)</f>
        <v>100</v>
      </c>
      <c r="F13" s="56"/>
      <c r="G13" s="11">
        <f>SUM(G4:G12)</f>
        <v>100</v>
      </c>
      <c r="H13" s="56"/>
      <c r="I13" s="11">
        <f>SUM(I4:I12)</f>
        <v>100</v>
      </c>
      <c r="J13" s="56"/>
      <c r="K13" s="11">
        <f>SUM(K4:K12)</f>
        <v>100</v>
      </c>
      <c r="L13" s="56"/>
      <c r="M13" s="11">
        <f>SUM(M4:M12)</f>
        <v>100.01</v>
      </c>
      <c r="N13" s="56"/>
      <c r="O13" s="11">
        <f>SUM(O4:O12)</f>
        <v>100</v>
      </c>
      <c r="P13" s="10" t="s">
        <v>26</v>
      </c>
      <c r="Q13" s="11">
        <f>SUM(Q4:Q12)</f>
        <v>98</v>
      </c>
      <c r="R13" s="10" t="s">
        <v>26</v>
      </c>
      <c r="S13" s="11"/>
      <c r="T13" s="68"/>
      <c r="U13" s="11"/>
      <c r="V13" s="68"/>
      <c r="W13" s="11"/>
      <c r="X13" s="10"/>
      <c r="Y13" s="11"/>
      <c r="Z13" s="10"/>
      <c r="AA13" s="11"/>
      <c r="AB13" s="48"/>
      <c r="AC13" s="11"/>
      <c r="AD13" s="26"/>
      <c r="AE13" s="11"/>
      <c r="AF13" s="10"/>
      <c r="AG13" s="11"/>
      <c r="AH13" s="48"/>
      <c r="AI13" s="11"/>
      <c r="AJ13" s="10"/>
      <c r="AK13" s="11"/>
    </row>
    <row r="14" spans="1:37" ht="15">
      <c r="A14" s="12" t="s">
        <v>3</v>
      </c>
      <c r="B14" s="32"/>
      <c r="C14" s="32">
        <v>270</v>
      </c>
      <c r="D14" s="16"/>
      <c r="E14" s="17">
        <v>245</v>
      </c>
      <c r="F14" s="16"/>
      <c r="G14" s="17">
        <v>249</v>
      </c>
      <c r="H14" s="16"/>
      <c r="I14" s="17">
        <v>259</v>
      </c>
      <c r="J14" s="16"/>
      <c r="K14" s="17">
        <v>245</v>
      </c>
      <c r="L14" s="16"/>
      <c r="M14" s="17">
        <v>250</v>
      </c>
      <c r="N14" s="16"/>
      <c r="O14" s="17">
        <v>251</v>
      </c>
      <c r="P14" s="13"/>
      <c r="Q14" s="14">
        <v>255</v>
      </c>
      <c r="R14" s="13"/>
      <c r="S14" s="15">
        <v>257</v>
      </c>
      <c r="T14" s="66"/>
      <c r="U14" s="66">
        <v>263</v>
      </c>
      <c r="V14" s="43"/>
      <c r="W14" s="15">
        <v>257</v>
      </c>
      <c r="X14" s="16"/>
      <c r="Y14" s="17">
        <v>250</v>
      </c>
      <c r="Z14" s="13"/>
      <c r="AA14" s="14">
        <v>289</v>
      </c>
      <c r="AB14" s="16"/>
      <c r="AC14" s="17">
        <v>250</v>
      </c>
      <c r="AD14" s="16"/>
      <c r="AE14" s="17"/>
      <c r="AF14" s="16"/>
      <c r="AG14" s="17"/>
      <c r="AH14" s="16"/>
      <c r="AI14" s="17">
        <v>248</v>
      </c>
      <c r="AJ14" s="16"/>
      <c r="AK14" s="17"/>
    </row>
    <row r="15" spans="1:37" ht="15">
      <c r="A15" s="18" t="s">
        <v>4</v>
      </c>
      <c r="B15" s="33"/>
      <c r="C15" s="33">
        <v>0.8</v>
      </c>
      <c r="D15" s="13"/>
      <c r="E15" s="19">
        <v>0.5</v>
      </c>
      <c r="F15" s="13"/>
      <c r="G15" s="19">
        <v>0.5</v>
      </c>
      <c r="H15" s="13"/>
      <c r="I15" s="19">
        <v>0.5</v>
      </c>
      <c r="J15" s="13"/>
      <c r="K15" s="19">
        <v>0.9</v>
      </c>
      <c r="L15" s="13"/>
      <c r="M15" s="19">
        <v>0.7</v>
      </c>
      <c r="N15" s="13"/>
      <c r="O15" s="19">
        <v>0.6</v>
      </c>
      <c r="P15" s="13"/>
      <c r="Q15" s="19">
        <v>0.5</v>
      </c>
      <c r="R15" s="13"/>
      <c r="S15" s="19">
        <v>0.7</v>
      </c>
      <c r="T15" s="33"/>
      <c r="U15" s="33">
        <v>47</v>
      </c>
      <c r="V15" s="13"/>
      <c r="W15" s="19">
        <v>0.7</v>
      </c>
      <c r="X15" s="13"/>
      <c r="Y15" s="19">
        <v>0.7</v>
      </c>
      <c r="Z15" s="13"/>
      <c r="AA15" s="19">
        <v>1.3</v>
      </c>
      <c r="AB15" s="13"/>
      <c r="AC15" s="19">
        <v>0.6</v>
      </c>
      <c r="AD15" s="13"/>
      <c r="AE15" s="19"/>
      <c r="AF15" s="13"/>
      <c r="AG15" s="19"/>
      <c r="AH15" s="13"/>
      <c r="AI15" s="19">
        <v>0.5</v>
      </c>
      <c r="AJ15" s="13"/>
      <c r="AK15" s="19"/>
    </row>
    <row r="16" spans="1:37" ht="15">
      <c r="A16" s="18" t="s">
        <v>5</v>
      </c>
      <c r="B16" s="33"/>
      <c r="C16" s="19">
        <v>0.2</v>
      </c>
      <c r="D16" s="13"/>
      <c r="E16" s="19">
        <v>0.2</v>
      </c>
      <c r="F16" s="13"/>
      <c r="G16" s="19">
        <v>0.2</v>
      </c>
      <c r="H16" s="13"/>
      <c r="I16" s="19">
        <v>0.1</v>
      </c>
      <c r="J16" s="13"/>
      <c r="K16" s="19">
        <v>0.3</v>
      </c>
      <c r="L16" s="13"/>
      <c r="M16" s="19">
        <v>0.1</v>
      </c>
      <c r="N16" s="13"/>
      <c r="O16" s="19">
        <v>0.1</v>
      </c>
      <c r="P16" s="13"/>
      <c r="Q16" s="19">
        <v>0.1</v>
      </c>
      <c r="R16" s="13"/>
      <c r="S16" s="19">
        <v>0.1</v>
      </c>
      <c r="T16" s="33"/>
      <c r="U16" s="33">
        <v>0.11</v>
      </c>
      <c r="V16" s="13"/>
      <c r="W16" s="19">
        <v>0.1</v>
      </c>
      <c r="X16" s="13"/>
      <c r="Y16" s="19">
        <v>0.1</v>
      </c>
      <c r="Z16" s="13"/>
      <c r="AA16" s="19">
        <v>0.23</v>
      </c>
      <c r="AB16" s="13"/>
      <c r="AC16" s="19">
        <v>0.1</v>
      </c>
      <c r="AD16" s="13"/>
      <c r="AE16" s="19"/>
      <c r="AF16" s="13"/>
      <c r="AG16" s="19"/>
      <c r="AH16" s="13"/>
      <c r="AI16" s="19">
        <v>0.1</v>
      </c>
      <c r="AJ16" s="13"/>
      <c r="AK16" s="19"/>
    </row>
    <row r="17" spans="1:37" ht="15">
      <c r="A17" s="18" t="s">
        <v>6</v>
      </c>
      <c r="B17" s="33"/>
      <c r="C17" s="33">
        <v>63.6</v>
      </c>
      <c r="D17" s="13"/>
      <c r="E17" s="19">
        <v>59</v>
      </c>
      <c r="F17" s="13"/>
      <c r="G17" s="19">
        <v>59</v>
      </c>
      <c r="H17" s="13"/>
      <c r="I17" s="19">
        <v>62</v>
      </c>
      <c r="J17" s="13"/>
      <c r="K17" s="19">
        <v>57</v>
      </c>
      <c r="L17" s="13"/>
      <c r="M17" s="19">
        <v>59</v>
      </c>
      <c r="N17" s="13"/>
      <c r="O17" s="19">
        <v>60</v>
      </c>
      <c r="P17" s="13"/>
      <c r="Q17" s="19">
        <v>60</v>
      </c>
      <c r="R17" s="13"/>
      <c r="S17" s="19">
        <v>60</v>
      </c>
      <c r="T17" s="33"/>
      <c r="U17" s="33">
        <v>62.4</v>
      </c>
      <c r="V17" s="13"/>
      <c r="W17" s="19">
        <v>60</v>
      </c>
      <c r="X17" s="13"/>
      <c r="Y17" s="19">
        <v>59</v>
      </c>
      <c r="Z17" s="13"/>
      <c r="AA17" s="19">
        <v>69.09</v>
      </c>
      <c r="AB17" s="13"/>
      <c r="AC17" s="19">
        <v>59</v>
      </c>
      <c r="AD17" s="13"/>
      <c r="AE17" s="19"/>
      <c r="AF17" s="13"/>
      <c r="AG17" s="19"/>
      <c r="AH17" s="13"/>
      <c r="AI17" s="19">
        <v>60</v>
      </c>
      <c r="AJ17" s="13"/>
      <c r="AK17" s="19"/>
    </row>
    <row r="18" spans="1:37" ht="15">
      <c r="A18" s="18" t="s">
        <v>7</v>
      </c>
      <c r="B18" s="33"/>
      <c r="C18" s="33">
        <v>50.2</v>
      </c>
      <c r="D18" s="13"/>
      <c r="E18" s="19">
        <v>49</v>
      </c>
      <c r="F18" s="13"/>
      <c r="G18" s="19">
        <v>49</v>
      </c>
      <c r="H18" s="13"/>
      <c r="I18" s="19">
        <v>52</v>
      </c>
      <c r="J18" s="13"/>
      <c r="K18" s="19">
        <v>46</v>
      </c>
      <c r="L18" s="13"/>
      <c r="M18" s="19">
        <v>48</v>
      </c>
      <c r="N18" s="13"/>
      <c r="O18" s="19">
        <v>47</v>
      </c>
      <c r="P18" s="13"/>
      <c r="Q18" s="19">
        <v>51</v>
      </c>
      <c r="R18" s="13"/>
      <c r="S18" s="19">
        <v>51</v>
      </c>
      <c r="T18" s="33"/>
      <c r="U18" s="33">
        <v>46.3</v>
      </c>
      <c r="V18" s="13"/>
      <c r="W18" s="19">
        <v>55.3</v>
      </c>
      <c r="X18" s="13"/>
      <c r="Y18" s="20">
        <v>49</v>
      </c>
      <c r="Z18" s="13"/>
      <c r="AA18" s="20">
        <v>53.83</v>
      </c>
      <c r="AB18" s="13"/>
      <c r="AC18" s="19">
        <v>51</v>
      </c>
      <c r="AD18" s="13"/>
      <c r="AE18" s="19"/>
      <c r="AF18" s="13"/>
      <c r="AG18" s="19"/>
      <c r="AH18" s="13"/>
      <c r="AI18" s="19">
        <v>53.2</v>
      </c>
      <c r="AJ18" s="13"/>
      <c r="AK18" s="19"/>
    </row>
    <row r="19" spans="1:37" ht="15">
      <c r="A19" s="18" t="s">
        <v>8</v>
      </c>
      <c r="B19" s="33"/>
      <c r="C19" s="33">
        <v>1.9</v>
      </c>
      <c r="D19" s="13"/>
      <c r="E19" s="19">
        <v>2.2</v>
      </c>
      <c r="F19" s="13"/>
      <c r="G19" s="19">
        <v>2.2</v>
      </c>
      <c r="H19" s="13"/>
      <c r="I19" s="19">
        <v>2.2</v>
      </c>
      <c r="J19" s="13"/>
      <c r="K19" s="19">
        <v>3</v>
      </c>
      <c r="L19" s="13"/>
      <c r="M19" s="19">
        <v>2</v>
      </c>
      <c r="N19" s="13"/>
      <c r="O19" s="19">
        <v>2</v>
      </c>
      <c r="P19" s="13"/>
      <c r="Q19" s="19">
        <v>3</v>
      </c>
      <c r="R19" s="13"/>
      <c r="S19" s="19">
        <v>3.2</v>
      </c>
      <c r="T19" s="33"/>
      <c r="U19" s="33">
        <v>2.2</v>
      </c>
      <c r="V19" s="13"/>
      <c r="W19" s="19">
        <v>1.9</v>
      </c>
      <c r="X19" s="13"/>
      <c r="Y19" s="19">
        <v>1.8</v>
      </c>
      <c r="Z19" s="13"/>
      <c r="AA19" s="19"/>
      <c r="AB19" s="13"/>
      <c r="AC19" s="19">
        <v>1.9</v>
      </c>
      <c r="AD19" s="13"/>
      <c r="AE19" s="19"/>
      <c r="AF19" s="13"/>
      <c r="AG19" s="19"/>
      <c r="AH19" s="13"/>
      <c r="AI19" s="19">
        <v>0.1</v>
      </c>
      <c r="AJ19" s="13"/>
      <c r="AK19" s="19"/>
    </row>
    <row r="20" spans="1:37" ht="15">
      <c r="A20" s="18" t="s">
        <v>9</v>
      </c>
      <c r="B20" s="33"/>
      <c r="C20" s="33">
        <v>1.3</v>
      </c>
      <c r="D20" s="13"/>
      <c r="E20" s="19">
        <v>1.1</v>
      </c>
      <c r="F20" s="13"/>
      <c r="G20" s="19">
        <v>1.1</v>
      </c>
      <c r="H20" s="13"/>
      <c r="I20" s="19">
        <v>0.9</v>
      </c>
      <c r="J20" s="13"/>
      <c r="K20" s="19">
        <v>0.7</v>
      </c>
      <c r="L20" s="13"/>
      <c r="M20" s="19">
        <v>1</v>
      </c>
      <c r="N20" s="13"/>
      <c r="O20" s="19">
        <v>1</v>
      </c>
      <c r="P20" s="13"/>
      <c r="Q20" s="19">
        <v>1</v>
      </c>
      <c r="R20" s="13"/>
      <c r="S20" s="19">
        <v>1.1</v>
      </c>
      <c r="T20" s="33"/>
      <c r="U20" s="33">
        <v>1.1</v>
      </c>
      <c r="V20" s="13"/>
      <c r="W20" s="19">
        <v>1.1</v>
      </c>
      <c r="X20" s="13"/>
      <c r="Y20" s="19">
        <v>1.1</v>
      </c>
      <c r="Z20" s="13"/>
      <c r="AA20" s="19">
        <v>1.44</v>
      </c>
      <c r="AB20" s="13"/>
      <c r="AC20" s="19">
        <v>1.1</v>
      </c>
      <c r="AD20" s="13"/>
      <c r="AE20" s="19"/>
      <c r="AF20" s="13"/>
      <c r="AG20" s="19"/>
      <c r="AH20" s="13"/>
      <c r="AI20" s="19">
        <v>0.7</v>
      </c>
      <c r="AJ20" s="13"/>
      <c r="AK20" s="19"/>
    </row>
    <row r="21" spans="1:37" ht="15">
      <c r="A21" s="18" t="s">
        <v>10</v>
      </c>
      <c r="B21" s="33"/>
      <c r="C21" s="19">
        <v>0.01</v>
      </c>
      <c r="D21" s="13"/>
      <c r="E21" s="19">
        <v>0.02</v>
      </c>
      <c r="F21" s="13"/>
      <c r="G21" s="19">
        <v>0.02</v>
      </c>
      <c r="H21" s="13"/>
      <c r="I21" s="19">
        <v>0.03</v>
      </c>
      <c r="J21" s="13"/>
      <c r="K21" s="19">
        <v>0</v>
      </c>
      <c r="L21" s="13"/>
      <c r="M21" s="19">
        <v>0.01</v>
      </c>
      <c r="N21" s="13"/>
      <c r="O21" s="19">
        <v>0.01</v>
      </c>
      <c r="P21" s="13"/>
      <c r="Q21" s="19"/>
      <c r="R21" s="13"/>
      <c r="S21" s="19"/>
      <c r="T21" s="33"/>
      <c r="U21" s="33">
        <v>0.02</v>
      </c>
      <c r="V21" s="13"/>
      <c r="W21" s="19">
        <v>0.01</v>
      </c>
      <c r="X21" s="13"/>
      <c r="Y21" s="20">
        <v>0.01</v>
      </c>
      <c r="Z21" s="13"/>
      <c r="AA21" s="19">
        <v>0.011</v>
      </c>
      <c r="AB21" s="13"/>
      <c r="AC21" s="19">
        <v>0.01</v>
      </c>
      <c r="AD21" s="13"/>
      <c r="AE21" s="19"/>
      <c r="AF21" s="13"/>
      <c r="AG21" s="19"/>
      <c r="AH21" s="13"/>
      <c r="AI21" s="19">
        <v>0.01</v>
      </c>
      <c r="AJ21" s="13"/>
      <c r="AK21" s="19"/>
    </row>
    <row r="22" spans="1:37" ht="15">
      <c r="A22" s="21" t="s">
        <v>17</v>
      </c>
      <c r="B22" s="34"/>
      <c r="C22" s="34"/>
      <c r="D22" s="22"/>
      <c r="E22" s="24"/>
      <c r="F22" s="22"/>
      <c r="G22" s="24"/>
      <c r="H22" s="22"/>
      <c r="I22" s="24"/>
      <c r="J22" s="22"/>
      <c r="K22" s="24"/>
      <c r="L22" s="22"/>
      <c r="M22" s="24"/>
      <c r="N22" s="22"/>
      <c r="O22" s="24"/>
      <c r="P22" s="22"/>
      <c r="Q22" s="23" t="s">
        <v>16</v>
      </c>
      <c r="R22" s="22"/>
      <c r="S22" s="23" t="s">
        <v>16</v>
      </c>
      <c r="T22" s="34"/>
      <c r="U22" s="34"/>
      <c r="V22" s="22"/>
      <c r="W22" s="23"/>
      <c r="X22" s="22"/>
      <c r="Y22" s="23"/>
      <c r="Z22" s="22"/>
      <c r="AA22" s="23"/>
      <c r="AB22" s="22"/>
      <c r="AC22" s="24"/>
      <c r="AD22" s="22"/>
      <c r="AE22" s="24"/>
      <c r="AF22" s="22"/>
      <c r="AG22" s="24"/>
      <c r="AH22" s="22"/>
      <c r="AI22" s="24"/>
      <c r="AJ22" s="22"/>
      <c r="AK22" s="24"/>
    </row>
    <row r="23" spans="1:37" ht="15">
      <c r="A23" s="12" t="s">
        <v>11</v>
      </c>
      <c r="B23" s="42">
        <v>500</v>
      </c>
      <c r="C23" s="35">
        <v>2.19</v>
      </c>
      <c r="D23" s="37">
        <v>500</v>
      </c>
      <c r="E23" s="28">
        <v>1.79</v>
      </c>
      <c r="F23" s="37">
        <v>500</v>
      </c>
      <c r="G23" s="28">
        <v>2.04</v>
      </c>
      <c r="H23" s="37">
        <v>325</v>
      </c>
      <c r="I23" s="28">
        <v>2.8</v>
      </c>
      <c r="J23" s="37">
        <v>370</v>
      </c>
      <c r="K23" s="28">
        <v>1.79</v>
      </c>
      <c r="L23" s="37">
        <v>500</v>
      </c>
      <c r="M23" s="28">
        <v>1.92</v>
      </c>
      <c r="N23" s="37">
        <v>500</v>
      </c>
      <c r="O23" s="28">
        <v>1.79</v>
      </c>
      <c r="P23" s="37">
        <v>360</v>
      </c>
      <c r="Q23" s="28">
        <v>1.52</v>
      </c>
      <c r="R23" s="37">
        <v>350</v>
      </c>
      <c r="S23" s="28">
        <v>2.96</v>
      </c>
      <c r="T23" s="37">
        <v>350</v>
      </c>
      <c r="U23" s="28">
        <v>1.65</v>
      </c>
      <c r="V23" s="37">
        <v>350</v>
      </c>
      <c r="W23" s="28">
        <v>1.65</v>
      </c>
      <c r="X23" s="37">
        <v>325</v>
      </c>
      <c r="Y23" s="28">
        <v>2.59</v>
      </c>
      <c r="Z23" s="37">
        <v>320</v>
      </c>
      <c r="AA23" s="28">
        <v>3.98</v>
      </c>
      <c r="AB23" s="37">
        <v>325</v>
      </c>
      <c r="AC23" s="28">
        <v>4.19</v>
      </c>
      <c r="AD23" s="37">
        <v>370</v>
      </c>
      <c r="AE23" s="28">
        <v>4.1</v>
      </c>
      <c r="AF23" s="37">
        <v>120</v>
      </c>
      <c r="AG23" s="28">
        <v>2.6</v>
      </c>
      <c r="AH23" s="37">
        <v>320</v>
      </c>
      <c r="AI23" s="28">
        <v>4.25</v>
      </c>
      <c r="AJ23" s="37"/>
      <c r="AK23" s="28"/>
    </row>
    <row r="24" spans="1:37" ht="15">
      <c r="A24" s="25"/>
      <c r="B24" s="72" t="s">
        <v>1</v>
      </c>
      <c r="C24" s="36">
        <f>C23/B23*1000</f>
        <v>4.38</v>
      </c>
      <c r="D24" s="69"/>
      <c r="E24" s="30">
        <f>E23/D23*1000</f>
        <v>3.58</v>
      </c>
      <c r="F24" s="69"/>
      <c r="G24" s="30">
        <f>G23/F23*1000</f>
        <v>4.08</v>
      </c>
      <c r="H24" s="26"/>
      <c r="I24" s="30">
        <f>I23/H23*1000</f>
        <v>8.615384615384615</v>
      </c>
      <c r="J24" s="69" t="s">
        <v>98</v>
      </c>
      <c r="K24" s="30">
        <f>K23/J23*1000</f>
        <v>4.837837837837838</v>
      </c>
      <c r="L24" s="69" t="s">
        <v>98</v>
      </c>
      <c r="M24" s="30">
        <f>M23/L23*1000</f>
        <v>3.84</v>
      </c>
      <c r="N24" s="69"/>
      <c r="O24" s="30">
        <f>O23/N23*1000</f>
        <v>3.58</v>
      </c>
      <c r="P24" s="26"/>
      <c r="Q24" s="30">
        <f>Q23/P23*1000</f>
        <v>4.222222222222222</v>
      </c>
      <c r="R24" s="26"/>
      <c r="S24" s="30">
        <f>S23/R23*1000</f>
        <v>8.457142857142857</v>
      </c>
      <c r="T24" s="44"/>
      <c r="U24" s="30">
        <f>U23/T23*1000</f>
        <v>4.714285714285714</v>
      </c>
      <c r="V24" s="44"/>
      <c r="W24" s="30">
        <f>W23/V23*1000</f>
        <v>4.714285714285714</v>
      </c>
      <c r="X24" s="44"/>
      <c r="Y24" s="30">
        <f>Y23/X23*1000</f>
        <v>7.9692307692307685</v>
      </c>
      <c r="Z24" s="44"/>
      <c r="AA24" s="30">
        <f>AA23/Z23*1000</f>
        <v>12.4375</v>
      </c>
      <c r="AB24" s="26"/>
      <c r="AC24" s="30">
        <f>AC23/AB23*1000</f>
        <v>12.892307692307694</v>
      </c>
      <c r="AD24" s="26"/>
      <c r="AE24" s="30">
        <f>AE23/AD23*1000</f>
        <v>11.08108108108108</v>
      </c>
      <c r="AF24" s="26"/>
      <c r="AG24" s="30">
        <f>AG23/AF23*1000</f>
        <v>21.666666666666668</v>
      </c>
      <c r="AH24" s="26"/>
      <c r="AI24" s="30">
        <f>AI23/AH23*1000</f>
        <v>13.28125</v>
      </c>
      <c r="AJ24" s="26"/>
      <c r="AK24" s="30"/>
    </row>
    <row r="25" spans="1:37" s="50" customFormat="1" ht="15">
      <c r="A25" s="52" t="s">
        <v>12</v>
      </c>
      <c r="B25" s="54"/>
      <c r="C25" s="53"/>
      <c r="D25" s="40" t="s">
        <v>108</v>
      </c>
      <c r="E25" s="53"/>
      <c r="F25" s="40" t="s">
        <v>120</v>
      </c>
      <c r="G25" s="53"/>
      <c r="H25" s="40" t="s">
        <v>52</v>
      </c>
      <c r="I25" s="53"/>
      <c r="J25" s="40" t="s">
        <v>101</v>
      </c>
      <c r="K25" s="53"/>
      <c r="L25" s="40" t="s">
        <v>107</v>
      </c>
      <c r="M25" s="53"/>
      <c r="N25" s="40" t="s">
        <v>112</v>
      </c>
      <c r="O25" s="53"/>
      <c r="P25" s="40" t="s">
        <v>18</v>
      </c>
      <c r="Q25" s="53"/>
      <c r="R25" s="40"/>
      <c r="S25" s="53"/>
      <c r="T25" s="54"/>
      <c r="U25" s="54"/>
      <c r="V25" s="40"/>
      <c r="W25" s="53"/>
      <c r="X25" s="40"/>
      <c r="Y25" s="53"/>
      <c r="Z25" s="40"/>
      <c r="AA25" s="53"/>
      <c r="AB25" s="40"/>
      <c r="AC25" s="53"/>
      <c r="AD25" s="40"/>
      <c r="AE25" s="53"/>
      <c r="AF25" s="40"/>
      <c r="AG25" s="53"/>
      <c r="AH25" s="40"/>
      <c r="AI25" s="53"/>
      <c r="AJ25" s="40"/>
      <c r="AK25" s="53"/>
    </row>
    <row r="26" spans="1:31" ht="15">
      <c r="A26" s="1"/>
      <c r="B26" s="37">
        <v>500</v>
      </c>
      <c r="C26" s="28">
        <v>2.07</v>
      </c>
      <c r="D26" s="1" t="s">
        <v>100</v>
      </c>
      <c r="H26" s="1"/>
      <c r="I26" s="1"/>
      <c r="P26" s="31"/>
      <c r="Q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23" ht="15">
      <c r="B27" s="69" t="s">
        <v>60</v>
      </c>
      <c r="C27" s="30">
        <f>C26/B26*1000</f>
        <v>4.14</v>
      </c>
      <c r="H27" s="1"/>
      <c r="I27" s="1"/>
      <c r="R27"/>
      <c r="S27"/>
      <c r="V27" s="1"/>
      <c r="W27" s="1"/>
    </row>
    <row r="28" spans="2:3" s="1" customFormat="1" ht="15">
      <c r="B28" s="37">
        <v>500</v>
      </c>
      <c r="C28" s="28">
        <v>2.3</v>
      </c>
    </row>
    <row r="29" spans="2:3" s="1" customFormat="1" ht="15">
      <c r="B29" s="69" t="s">
        <v>98</v>
      </c>
      <c r="C29" s="30">
        <f>C28/B28*1000</f>
        <v>4.6</v>
      </c>
    </row>
    <row r="30" spans="2:3" s="1" customFormat="1" ht="15">
      <c r="B30" s="37">
        <f>12*500</f>
        <v>6000</v>
      </c>
      <c r="C30" s="28">
        <v>32</v>
      </c>
    </row>
    <row r="31" spans="2:3" s="1" customFormat="1" ht="15">
      <c r="B31" s="69" t="s">
        <v>117</v>
      </c>
      <c r="C31" s="30">
        <f>C30/B30*1000</f>
        <v>5.333333333333333</v>
      </c>
    </row>
    <row r="32" spans="2:3" s="1" customFormat="1" ht="15">
      <c r="B32" s="37">
        <v>992</v>
      </c>
      <c r="C32" s="28">
        <v>3.96</v>
      </c>
    </row>
    <row r="33" spans="2:3" s="1" customFormat="1" ht="15">
      <c r="B33" s="69" t="s">
        <v>1</v>
      </c>
      <c r="C33" s="30">
        <f>C32/B32*1000</f>
        <v>3.991935483870968</v>
      </c>
    </row>
    <row r="34" spans="2:3" s="1" customFormat="1" ht="15">
      <c r="B34" s="70"/>
      <c r="C34" s="71"/>
    </row>
    <row r="35" spans="2:3" s="1" customFormat="1" ht="15">
      <c r="B35" s="37">
        <f>4*100</f>
        <v>400</v>
      </c>
      <c r="C35" s="28">
        <v>4.15</v>
      </c>
    </row>
    <row r="36" spans="2:3" s="1" customFormat="1" ht="15">
      <c r="B36" s="69" t="s">
        <v>1</v>
      </c>
      <c r="C36" s="30">
        <f>C35/B35*1000</f>
        <v>10.375</v>
      </c>
    </row>
    <row r="37" spans="2:3" s="1" customFormat="1" ht="15">
      <c r="B37" s="54" t="s">
        <v>118</v>
      </c>
      <c r="C37" s="81">
        <v>100</v>
      </c>
    </row>
    <row r="38" spans="2:3" s="1" customFormat="1" ht="15">
      <c r="B38" s="70"/>
      <c r="C38" s="71"/>
    </row>
    <row r="39" spans="2:3" s="1" customFormat="1" ht="15">
      <c r="B39" s="70"/>
      <c r="C39" s="71"/>
    </row>
    <row r="40" spans="2:3" s="1" customFormat="1" ht="15">
      <c r="B40" s="70"/>
      <c r="C40" s="71"/>
    </row>
    <row r="41" spans="2:3" s="1" customFormat="1" ht="15">
      <c r="B41" s="70"/>
      <c r="C41" s="71"/>
    </row>
    <row r="42" spans="1:31" ht="15">
      <c r="A42" s="1" t="s">
        <v>57</v>
      </c>
      <c r="H42" s="1"/>
      <c r="I42" s="1"/>
      <c r="P42" s="1"/>
      <c r="Q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">
      <c r="A43" s="60" t="s">
        <v>56</v>
      </c>
      <c r="B43" s="60"/>
      <c r="C43" s="60"/>
      <c r="H43" s="60"/>
      <c r="I43" s="1"/>
      <c r="P43" s="1"/>
      <c r="Q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5" ht="15">
      <c r="A45" s="1" t="s">
        <v>27</v>
      </c>
    </row>
    <row r="46" ht="15">
      <c r="A46" s="1" t="s">
        <v>28</v>
      </c>
    </row>
  </sheetData>
  <sheetProtection/>
  <mergeCells count="36">
    <mergeCell ref="B2:C2"/>
    <mergeCell ref="T2:U2"/>
    <mergeCell ref="V2:W2"/>
    <mergeCell ref="J2:K2"/>
    <mergeCell ref="L2:M2"/>
    <mergeCell ref="D2:E2"/>
    <mergeCell ref="N2:O2"/>
    <mergeCell ref="F2:G2"/>
    <mergeCell ref="AJ2:AK2"/>
    <mergeCell ref="H2:I2"/>
    <mergeCell ref="AH2:AI2"/>
    <mergeCell ref="AF2:AG2"/>
    <mergeCell ref="AD2:AE2"/>
    <mergeCell ref="P2:Q2"/>
    <mergeCell ref="R2:S2"/>
    <mergeCell ref="Z2:AA2"/>
    <mergeCell ref="X2:Y2"/>
    <mergeCell ref="AB2:AC2"/>
    <mergeCell ref="Z3:AA3"/>
    <mergeCell ref="B3:C3"/>
    <mergeCell ref="H3:I3"/>
    <mergeCell ref="J3:K3"/>
    <mergeCell ref="L3:M3"/>
    <mergeCell ref="D3:E3"/>
    <mergeCell ref="N3:O3"/>
    <mergeCell ref="F3:G3"/>
    <mergeCell ref="AB3:AC3"/>
    <mergeCell ref="AD3:AE3"/>
    <mergeCell ref="AF3:AG3"/>
    <mergeCell ref="AH3:AI3"/>
    <mergeCell ref="AJ3:AK3"/>
    <mergeCell ref="P3:Q3"/>
    <mergeCell ref="R3:S3"/>
    <mergeCell ref="T3:U3"/>
    <mergeCell ref="V3:W3"/>
    <mergeCell ref="X3:Y3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7">
      <selection activeCell="B35" sqref="B35"/>
    </sheetView>
  </sheetViews>
  <sheetFormatPr defaultColWidth="11.421875" defaultRowHeight="15"/>
  <cols>
    <col min="1" max="1" width="22.28125" style="0" bestFit="1" customWidth="1"/>
    <col min="2" max="2" width="15.8515625" style="0" customWidth="1"/>
    <col min="3" max="3" width="9.00390625" style="0" bestFit="1" customWidth="1"/>
    <col min="4" max="4" width="14.8515625" style="0" bestFit="1" customWidth="1"/>
    <col min="5" max="5" width="9.00390625" style="0" bestFit="1" customWidth="1"/>
    <col min="6" max="6" width="16.7109375" style="0" customWidth="1"/>
    <col min="7" max="7" width="9.00390625" style="0" bestFit="1" customWidth="1"/>
    <col min="8" max="8" width="14.8515625" style="0" bestFit="1" customWidth="1"/>
    <col min="9" max="9" width="9.00390625" style="0" bestFit="1" customWidth="1"/>
  </cols>
  <sheetData>
    <row r="1" spans="1:5" ht="111" customHeight="1">
      <c r="A1" s="2"/>
      <c r="D1" s="1"/>
      <c r="E1" s="1"/>
    </row>
    <row r="2" spans="1:9" ht="15">
      <c r="A2" s="3"/>
      <c r="B2" s="88" t="s">
        <v>64</v>
      </c>
      <c r="C2" s="89"/>
      <c r="D2" s="88" t="s">
        <v>43</v>
      </c>
      <c r="E2" s="89"/>
      <c r="F2" s="88" t="s">
        <v>62</v>
      </c>
      <c r="G2" s="89"/>
      <c r="H2" s="88" t="s">
        <v>63</v>
      </c>
      <c r="I2" s="89"/>
    </row>
    <row r="3" spans="1:9" ht="15">
      <c r="A3" s="1"/>
      <c r="B3" s="6" t="s">
        <v>66</v>
      </c>
      <c r="C3" s="8">
        <v>79</v>
      </c>
      <c r="D3" s="6" t="s">
        <v>66</v>
      </c>
      <c r="E3" s="8">
        <v>83</v>
      </c>
      <c r="F3" s="6" t="s">
        <v>66</v>
      </c>
      <c r="G3" s="8">
        <v>78</v>
      </c>
      <c r="H3" s="6" t="s">
        <v>66</v>
      </c>
      <c r="I3" s="8">
        <v>82</v>
      </c>
    </row>
    <row r="4" spans="1:9" ht="15">
      <c r="A4" s="1"/>
      <c r="B4" s="41" t="s">
        <v>95</v>
      </c>
      <c r="C4" s="8">
        <v>10</v>
      </c>
      <c r="D4" s="75" t="s">
        <v>13</v>
      </c>
      <c r="E4" s="77">
        <v>13</v>
      </c>
      <c r="F4" s="75" t="s">
        <v>13</v>
      </c>
      <c r="G4" s="77">
        <v>14</v>
      </c>
      <c r="H4" s="75" t="s">
        <v>13</v>
      </c>
      <c r="I4" s="77">
        <v>14</v>
      </c>
    </row>
    <row r="5" spans="1:9" ht="15">
      <c r="A5" s="1"/>
      <c r="B5" s="47" t="s">
        <v>38</v>
      </c>
      <c r="C5" s="8"/>
      <c r="D5" s="27"/>
      <c r="E5" s="8"/>
      <c r="F5" s="6" t="s">
        <v>23</v>
      </c>
      <c r="G5" s="8"/>
      <c r="H5" s="27"/>
      <c r="I5" s="29"/>
    </row>
    <row r="6" spans="1:9" ht="15">
      <c r="A6" s="1"/>
      <c r="B6" s="47" t="s">
        <v>89</v>
      </c>
      <c r="C6" s="77">
        <v>15</v>
      </c>
      <c r="D6" s="6" t="s">
        <v>67</v>
      </c>
      <c r="E6" s="74"/>
      <c r="F6" s="47" t="s">
        <v>84</v>
      </c>
      <c r="G6" s="74"/>
      <c r="H6" s="6" t="s">
        <v>22</v>
      </c>
      <c r="I6" s="8"/>
    </row>
    <row r="7" spans="1:9" ht="15">
      <c r="A7" s="1"/>
      <c r="B7" s="6" t="s">
        <v>22</v>
      </c>
      <c r="C7" s="29"/>
      <c r="D7" s="47" t="s">
        <v>96</v>
      </c>
      <c r="E7" s="29"/>
      <c r="F7" s="27" t="s">
        <v>78</v>
      </c>
      <c r="G7" s="29"/>
      <c r="H7" s="47" t="s">
        <v>88</v>
      </c>
      <c r="I7" s="76">
        <v>2</v>
      </c>
    </row>
    <row r="8" spans="1:9" ht="15">
      <c r="A8" s="1"/>
      <c r="B8" s="47" t="s">
        <v>68</v>
      </c>
      <c r="C8" s="29"/>
      <c r="D8" s="27" t="s">
        <v>69</v>
      </c>
      <c r="E8" s="29"/>
      <c r="F8" s="27" t="s">
        <v>79</v>
      </c>
      <c r="G8" s="8">
        <v>0.6</v>
      </c>
      <c r="H8" s="27" t="s">
        <v>89</v>
      </c>
      <c r="I8" s="29"/>
    </row>
    <row r="9" spans="1:9" ht="15">
      <c r="A9" s="1"/>
      <c r="B9" s="47" t="s">
        <v>96</v>
      </c>
      <c r="C9" s="29"/>
      <c r="D9" s="27" t="s">
        <v>70</v>
      </c>
      <c r="E9" s="29"/>
      <c r="F9" s="27" t="s">
        <v>38</v>
      </c>
      <c r="G9" s="29"/>
      <c r="H9" s="27" t="s">
        <v>90</v>
      </c>
      <c r="I9" s="29"/>
    </row>
    <row r="10" spans="2:9" s="1" customFormat="1" ht="15">
      <c r="B10" s="75" t="s">
        <v>13</v>
      </c>
      <c r="C10" s="29"/>
      <c r="D10" s="27" t="s">
        <v>71</v>
      </c>
      <c r="E10" s="29"/>
      <c r="F10" s="27" t="s">
        <v>80</v>
      </c>
      <c r="G10" s="29"/>
      <c r="H10" s="27" t="s">
        <v>91</v>
      </c>
      <c r="I10" s="29"/>
    </row>
    <row r="11" spans="2:9" s="1" customFormat="1" ht="15">
      <c r="B11" s="27" t="s">
        <v>70</v>
      </c>
      <c r="C11" s="29"/>
      <c r="D11" s="51" t="s">
        <v>72</v>
      </c>
      <c r="E11" s="29"/>
      <c r="F11" s="27" t="s">
        <v>81</v>
      </c>
      <c r="G11" s="29"/>
      <c r="H11" s="47" t="s">
        <v>96</v>
      </c>
      <c r="I11" s="29"/>
    </row>
    <row r="12" spans="2:9" s="1" customFormat="1" ht="15">
      <c r="B12" s="27" t="s">
        <v>71</v>
      </c>
      <c r="C12" s="29"/>
      <c r="D12" s="27" t="s">
        <v>10</v>
      </c>
      <c r="E12" s="29"/>
      <c r="F12" s="47" t="s">
        <v>96</v>
      </c>
      <c r="G12" s="29"/>
      <c r="H12" s="27" t="s">
        <v>92</v>
      </c>
      <c r="I12" s="29"/>
    </row>
    <row r="13" spans="2:9" s="1" customFormat="1" ht="15">
      <c r="B13" s="27" t="s">
        <v>97</v>
      </c>
      <c r="C13" s="29"/>
      <c r="D13" s="27" t="s">
        <v>73</v>
      </c>
      <c r="E13" s="29"/>
      <c r="F13" s="27" t="s">
        <v>82</v>
      </c>
      <c r="G13" s="29"/>
      <c r="H13" s="47" t="s">
        <v>68</v>
      </c>
      <c r="I13" s="29"/>
    </row>
    <row r="14" spans="2:9" s="1" customFormat="1" ht="15">
      <c r="B14" s="27" t="s">
        <v>93</v>
      </c>
      <c r="C14" s="29"/>
      <c r="D14" s="27" t="s">
        <v>74</v>
      </c>
      <c r="E14" s="29"/>
      <c r="F14" s="27" t="s">
        <v>70</v>
      </c>
      <c r="G14" s="29"/>
      <c r="H14" s="27" t="s">
        <v>70</v>
      </c>
      <c r="I14" s="29"/>
    </row>
    <row r="15" spans="2:9" s="1" customFormat="1" ht="15">
      <c r="B15" s="27"/>
      <c r="C15" s="29"/>
      <c r="D15" s="27"/>
      <c r="E15" s="29"/>
      <c r="F15" s="51" t="s">
        <v>72</v>
      </c>
      <c r="G15" s="29"/>
      <c r="H15" s="27" t="s">
        <v>71</v>
      </c>
      <c r="I15" s="29"/>
    </row>
    <row r="16" spans="2:9" s="1" customFormat="1" ht="15">
      <c r="B16" s="27"/>
      <c r="C16" s="29"/>
      <c r="D16" s="27"/>
      <c r="E16" s="29"/>
      <c r="F16" s="27" t="s">
        <v>83</v>
      </c>
      <c r="G16" s="29"/>
      <c r="H16" s="51" t="s">
        <v>72</v>
      </c>
      <c r="I16" s="29"/>
    </row>
    <row r="17" spans="2:9" s="1" customFormat="1" ht="15">
      <c r="B17" s="27"/>
      <c r="C17" s="29"/>
      <c r="D17" s="27"/>
      <c r="E17" s="29"/>
      <c r="F17" s="51" t="s">
        <v>85</v>
      </c>
      <c r="G17" s="29"/>
      <c r="H17" s="27" t="s">
        <v>93</v>
      </c>
      <c r="I17" s="29"/>
    </row>
    <row r="18" spans="2:9" s="1" customFormat="1" ht="15">
      <c r="B18" s="27"/>
      <c r="C18" s="29"/>
      <c r="D18" s="27"/>
      <c r="E18" s="29"/>
      <c r="F18" s="27" t="s">
        <v>10</v>
      </c>
      <c r="G18" s="29"/>
      <c r="H18" s="27" t="s">
        <v>10</v>
      </c>
      <c r="I18" s="29"/>
    </row>
    <row r="19" spans="2:9" s="1" customFormat="1" ht="15">
      <c r="B19" s="27"/>
      <c r="C19" s="29"/>
      <c r="D19" s="27"/>
      <c r="E19" s="29"/>
      <c r="F19" s="27" t="s">
        <v>73</v>
      </c>
      <c r="G19" s="29"/>
      <c r="H19" s="27"/>
      <c r="I19" s="29"/>
    </row>
    <row r="20" spans="2:9" s="1" customFormat="1" ht="15">
      <c r="B20" s="27"/>
      <c r="C20" s="29"/>
      <c r="D20" s="27"/>
      <c r="E20" s="29"/>
      <c r="F20" s="27" t="s">
        <v>74</v>
      </c>
      <c r="G20" s="29"/>
      <c r="H20" s="27"/>
      <c r="I20" s="29"/>
    </row>
    <row r="21" spans="2:9" s="1" customFormat="1" ht="15">
      <c r="B21" s="27"/>
      <c r="C21" s="29"/>
      <c r="D21" s="27"/>
      <c r="E21" s="29"/>
      <c r="F21" s="51" t="s">
        <v>86</v>
      </c>
      <c r="G21" s="29"/>
      <c r="H21" s="27"/>
      <c r="I21" s="29"/>
    </row>
    <row r="22" spans="1:9" ht="15">
      <c r="A22" s="1"/>
      <c r="B22" s="65"/>
      <c r="C22" s="5"/>
      <c r="D22" s="65" t="s">
        <v>76</v>
      </c>
      <c r="E22" s="5"/>
      <c r="F22" s="65"/>
      <c r="G22" s="5"/>
      <c r="H22" s="65"/>
      <c r="I22" s="5"/>
    </row>
    <row r="23" spans="1:9" ht="15">
      <c r="A23" s="3"/>
      <c r="B23" s="10"/>
      <c r="C23" s="11">
        <f>SUM(C3:C22)</f>
        <v>104</v>
      </c>
      <c r="D23" s="10"/>
      <c r="E23" s="11">
        <f>SUM(E3:E22)</f>
        <v>96</v>
      </c>
      <c r="F23" s="10"/>
      <c r="G23" s="11">
        <f>SUM(G3:G22)</f>
        <v>92.6</v>
      </c>
      <c r="H23" s="10"/>
      <c r="I23" s="11">
        <f>SUM(I3:I22)</f>
        <v>98</v>
      </c>
    </row>
    <row r="24" spans="1:9" ht="15">
      <c r="A24" s="12" t="s">
        <v>3</v>
      </c>
      <c r="B24" s="73"/>
      <c r="C24" s="14">
        <v>130</v>
      </c>
      <c r="D24" s="73"/>
      <c r="E24" s="14">
        <v>123</v>
      </c>
      <c r="F24" s="73"/>
      <c r="G24" s="14">
        <v>112</v>
      </c>
      <c r="H24" s="73"/>
      <c r="I24" s="14">
        <v>128</v>
      </c>
    </row>
    <row r="25" spans="1:9" ht="15">
      <c r="A25" s="18" t="s">
        <v>4</v>
      </c>
      <c r="B25" s="13"/>
      <c r="C25" s="19">
        <v>3.5</v>
      </c>
      <c r="D25" s="13"/>
      <c r="E25" s="19">
        <v>3.5</v>
      </c>
      <c r="F25" s="13"/>
      <c r="G25" s="19">
        <v>3.5</v>
      </c>
      <c r="H25" s="13"/>
      <c r="I25" s="19">
        <v>4</v>
      </c>
    </row>
    <row r="26" spans="1:9" ht="15">
      <c r="A26" s="18" t="s">
        <v>5</v>
      </c>
      <c r="B26" s="13"/>
      <c r="C26" s="19">
        <v>2.1</v>
      </c>
      <c r="D26" s="13"/>
      <c r="E26" s="19">
        <v>2.1</v>
      </c>
      <c r="F26" s="13"/>
      <c r="G26" s="19">
        <v>1.8</v>
      </c>
      <c r="H26" s="13"/>
      <c r="I26" s="19">
        <v>2</v>
      </c>
    </row>
    <row r="27" spans="1:9" ht="15">
      <c r="A27" s="18" t="s">
        <v>6</v>
      </c>
      <c r="B27" s="13"/>
      <c r="C27" s="19">
        <v>22</v>
      </c>
      <c r="D27" s="13"/>
      <c r="E27" s="19">
        <v>20</v>
      </c>
      <c r="F27" s="13"/>
      <c r="G27" s="19">
        <v>17</v>
      </c>
      <c r="H27" s="13"/>
      <c r="I27" s="19">
        <v>20</v>
      </c>
    </row>
    <row r="28" spans="1:9" ht="15">
      <c r="A28" s="18" t="s">
        <v>7</v>
      </c>
      <c r="B28" s="13"/>
      <c r="C28" s="19">
        <v>15</v>
      </c>
      <c r="D28" s="13"/>
      <c r="E28" s="19">
        <v>13</v>
      </c>
      <c r="F28" s="13"/>
      <c r="G28" s="19">
        <v>14</v>
      </c>
      <c r="H28" s="13"/>
      <c r="I28" s="19">
        <v>14</v>
      </c>
    </row>
    <row r="29" spans="1:9" ht="15">
      <c r="A29" s="18" t="s">
        <v>8</v>
      </c>
      <c r="B29" s="13"/>
      <c r="C29" s="19">
        <v>0.5</v>
      </c>
      <c r="D29" s="13"/>
      <c r="E29" s="19">
        <v>0.5</v>
      </c>
      <c r="F29" s="13"/>
      <c r="G29" s="19">
        <v>0.5</v>
      </c>
      <c r="H29" s="13"/>
      <c r="I29" s="19">
        <v>0.5</v>
      </c>
    </row>
    <row r="30" spans="1:9" ht="15">
      <c r="A30" s="18" t="s">
        <v>9</v>
      </c>
      <c r="B30" s="13"/>
      <c r="C30" s="19">
        <v>2.9</v>
      </c>
      <c r="D30" s="13"/>
      <c r="E30" s="19">
        <v>2.9</v>
      </c>
      <c r="F30" s="13"/>
      <c r="G30" s="19">
        <v>2.6</v>
      </c>
      <c r="H30" s="13"/>
      <c r="I30" s="19">
        <v>3</v>
      </c>
    </row>
    <row r="31" spans="1:9" ht="15">
      <c r="A31" s="18" t="s">
        <v>10</v>
      </c>
      <c r="B31" s="13"/>
      <c r="C31" s="19">
        <v>0.17</v>
      </c>
      <c r="D31" s="13"/>
      <c r="E31" s="19">
        <v>0.18</v>
      </c>
      <c r="F31" s="13"/>
      <c r="G31" s="19">
        <v>0.15</v>
      </c>
      <c r="H31" s="13"/>
      <c r="I31" s="19">
        <v>0.18</v>
      </c>
    </row>
    <row r="32" spans="1:9" ht="15">
      <c r="A32" s="21" t="s">
        <v>17</v>
      </c>
      <c r="B32" s="22"/>
      <c r="C32" s="23"/>
      <c r="D32" s="22"/>
      <c r="E32" s="23"/>
      <c r="F32" s="22"/>
      <c r="G32" s="23"/>
      <c r="H32" s="22"/>
      <c r="I32" s="23"/>
    </row>
    <row r="33" spans="1:9" ht="15">
      <c r="A33" s="12" t="s">
        <v>11</v>
      </c>
      <c r="B33" s="37">
        <v>570</v>
      </c>
      <c r="C33" s="28">
        <v>1.94</v>
      </c>
      <c r="D33" s="37">
        <v>570</v>
      </c>
      <c r="E33" s="28">
        <v>1.81</v>
      </c>
      <c r="F33" s="37">
        <v>570</v>
      </c>
      <c r="G33" s="28">
        <v>1.76</v>
      </c>
      <c r="H33" s="37">
        <v>570</v>
      </c>
      <c r="I33" s="28">
        <v>1.94</v>
      </c>
    </row>
    <row r="34" spans="1:9" ht="15">
      <c r="A34" s="25"/>
      <c r="B34" s="69" t="s">
        <v>1</v>
      </c>
      <c r="C34" s="30">
        <f>C33/B33*1000</f>
        <v>3.4035087719298245</v>
      </c>
      <c r="D34" s="69" t="s">
        <v>1</v>
      </c>
      <c r="E34" s="30">
        <f>E33/D33*1000</f>
        <v>3.175438596491228</v>
      </c>
      <c r="F34" s="69" t="s">
        <v>1</v>
      </c>
      <c r="G34" s="30">
        <f>G33/F33*1000</f>
        <v>3.087719298245614</v>
      </c>
      <c r="H34" s="69" t="s">
        <v>1</v>
      </c>
      <c r="I34" s="30">
        <f>I33/H33*1000</f>
        <v>3.4035087719298245</v>
      </c>
    </row>
    <row r="35" spans="1:9" ht="15">
      <c r="A35" s="52" t="s">
        <v>12</v>
      </c>
      <c r="B35" s="40" t="s">
        <v>94</v>
      </c>
      <c r="C35" s="53"/>
      <c r="D35" s="40" t="s">
        <v>65</v>
      </c>
      <c r="E35" s="53"/>
      <c r="F35" s="40" t="s">
        <v>77</v>
      </c>
      <c r="G35" s="53"/>
      <c r="H35" s="40" t="s">
        <v>87</v>
      </c>
      <c r="I35" s="53"/>
    </row>
    <row r="36" spans="1:9" ht="15">
      <c r="A36" s="1"/>
      <c r="B36" s="37">
        <v>500</v>
      </c>
      <c r="C36" s="28"/>
      <c r="D36" s="37">
        <v>500</v>
      </c>
      <c r="E36" s="28">
        <v>1.95</v>
      </c>
      <c r="F36" s="37">
        <v>500</v>
      </c>
      <c r="G36" s="28"/>
      <c r="H36" s="37">
        <v>500</v>
      </c>
      <c r="I36" s="28"/>
    </row>
    <row r="37" spans="1:9" ht="15">
      <c r="A37" s="1"/>
      <c r="B37" s="69" t="s">
        <v>60</v>
      </c>
      <c r="C37" s="30">
        <f>C36/B36*1000</f>
        <v>0</v>
      </c>
      <c r="D37" s="69" t="s">
        <v>60</v>
      </c>
      <c r="E37" s="30">
        <f>E36/D36*1000</f>
        <v>3.9</v>
      </c>
      <c r="F37" s="69" t="s">
        <v>60</v>
      </c>
      <c r="G37" s="30">
        <f>G36/F36*1000</f>
        <v>0</v>
      </c>
      <c r="H37" s="69" t="s">
        <v>60</v>
      </c>
      <c r="I37" s="30">
        <f>I36/H36*1000</f>
        <v>0</v>
      </c>
    </row>
    <row r="38" spans="1:9" ht="15">
      <c r="A38" s="1"/>
      <c r="B38" s="37">
        <v>500</v>
      </c>
      <c r="C38" s="28"/>
      <c r="D38" s="37">
        <v>500</v>
      </c>
      <c r="E38" s="28"/>
      <c r="F38" s="37">
        <v>500</v>
      </c>
      <c r="G38" s="28"/>
      <c r="H38" s="37">
        <v>500</v>
      </c>
      <c r="I38" s="28"/>
    </row>
    <row r="39" spans="1:9" ht="15">
      <c r="A39" s="1"/>
      <c r="B39" s="69" t="s">
        <v>61</v>
      </c>
      <c r="C39" s="30">
        <f>C38/B38*1000</f>
        <v>0</v>
      </c>
      <c r="D39" s="69" t="s">
        <v>61</v>
      </c>
      <c r="E39" s="30">
        <f>E38/D38*1000</f>
        <v>0</v>
      </c>
      <c r="F39" s="69" t="s">
        <v>61</v>
      </c>
      <c r="G39" s="30">
        <f>G38/F38*1000</f>
        <v>0</v>
      </c>
      <c r="H39" s="69" t="s">
        <v>61</v>
      </c>
      <c r="I39" s="30">
        <f>I38/H38*1000</f>
        <v>0</v>
      </c>
    </row>
    <row r="44" ht="15">
      <c r="A44" s="1" t="s">
        <v>75</v>
      </c>
    </row>
    <row r="46" spans="4:5" ht="15">
      <c r="D46">
        <v>1.75</v>
      </c>
      <c r="E46">
        <f>D46*83/100</f>
        <v>1.4525</v>
      </c>
    </row>
  </sheetData>
  <sheetProtection/>
  <mergeCells count="4">
    <mergeCell ref="D2:E2"/>
    <mergeCell ref="F2:G2"/>
    <mergeCell ref="H2:I2"/>
    <mergeCell ref="B2:C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</dc:creator>
  <cp:keywords/>
  <dc:description/>
  <cp:lastModifiedBy>Alpha</cp:lastModifiedBy>
  <dcterms:created xsi:type="dcterms:W3CDTF">2018-01-29T01:43:04Z</dcterms:created>
  <dcterms:modified xsi:type="dcterms:W3CDTF">2024-03-13T17:33:56Z</dcterms:modified>
  <cp:category/>
  <cp:version/>
  <cp:contentType/>
  <cp:contentStatus/>
</cp:coreProperties>
</file>