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855" windowHeight="11355" tabRatio="214" activeTab="0"/>
  </bookViews>
  <sheets>
    <sheet name="Voie centrale" sheetId="1" r:id="rId1"/>
    <sheet name="Caisson" sheetId="2" r:id="rId2"/>
    <sheet name="Encein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X2" authorId="0">
      <text>
        <r>
          <rPr>
            <sz val="8"/>
            <rFont val="Tahoma"/>
            <family val="2"/>
          </rPr>
          <t>Efficacité</t>
        </r>
      </text>
    </comment>
    <comment ref="A29" authorId="0">
      <text>
        <r>
          <rPr>
            <sz val="8"/>
            <rFont val="Tahoma"/>
            <family val="2"/>
          </rPr>
          <t xml:space="preserve">40€
50€
90 €
</t>
        </r>
      </text>
    </comment>
    <comment ref="A24" authorId="0">
      <text>
        <r>
          <rPr>
            <sz val="8"/>
            <rFont val="Tahoma"/>
            <family val="2"/>
          </rPr>
          <t xml:space="preserve">70€
100 €
</t>
        </r>
      </text>
    </comment>
    <comment ref="A83" authorId="0">
      <text>
        <r>
          <rPr>
            <sz val="8"/>
            <rFont val="Tahoma"/>
            <family val="2"/>
          </rPr>
          <t xml:space="preserve">320 €
</t>
        </r>
      </text>
    </comment>
    <comment ref="A78" authorId="0">
      <text>
        <r>
          <rPr>
            <sz val="8"/>
            <rFont val="Tahoma"/>
            <family val="2"/>
          </rPr>
          <t xml:space="preserve">275 €
300 €
350 €
</t>
        </r>
      </text>
    </comment>
    <comment ref="A68" authorId="0">
      <text>
        <r>
          <rPr>
            <sz val="8"/>
            <rFont val="Tahoma"/>
            <family val="2"/>
          </rPr>
          <t xml:space="preserve">180 €
249 €
</t>
        </r>
      </text>
    </comment>
    <comment ref="A132" authorId="0">
      <text>
        <r>
          <rPr>
            <sz val="8"/>
            <rFont val="Tahoma"/>
            <family val="2"/>
          </rPr>
          <t xml:space="preserve">270 €
</t>
        </r>
      </text>
    </comment>
    <comment ref="A94" authorId="0">
      <text>
        <r>
          <rPr>
            <sz val="8"/>
            <rFont val="Tahoma"/>
            <family val="2"/>
          </rPr>
          <t xml:space="preserve">550 €
</t>
        </r>
      </text>
    </comment>
    <comment ref="A63" authorId="0">
      <text>
        <r>
          <rPr>
            <sz val="8"/>
            <rFont val="Tahoma"/>
            <family val="2"/>
          </rPr>
          <t>130 €
150 €
250 €</t>
        </r>
      </text>
    </comment>
    <comment ref="A105" authorId="0">
      <text>
        <r>
          <rPr>
            <sz val="8"/>
            <rFont val="Tahoma"/>
            <family val="2"/>
          </rPr>
          <t xml:space="preserve">650€
</t>
        </r>
      </text>
    </comment>
    <comment ref="A48" authorId="0">
      <text>
        <r>
          <rPr>
            <sz val="8"/>
            <rFont val="Tahoma"/>
            <family val="2"/>
          </rPr>
          <t xml:space="preserve">120€
150€
249 €
</t>
        </r>
      </text>
    </comment>
  </commentList>
</comments>
</file>

<file path=xl/comments2.xml><?xml version="1.0" encoding="utf-8"?>
<comments xmlns="http://schemas.openxmlformats.org/spreadsheetml/2006/main">
  <authors>
    <author>Alpha</author>
  </authors>
  <commentList>
    <comment ref="X2" authorId="0">
      <text>
        <r>
          <rPr>
            <sz val="8"/>
            <rFont val="Tahoma"/>
            <family val="2"/>
          </rPr>
          <t>Efficacité</t>
        </r>
      </text>
    </comment>
    <comment ref="A33" authorId="0">
      <text>
        <r>
          <rPr>
            <sz val="8"/>
            <rFont val="Tahoma"/>
            <family val="2"/>
          </rPr>
          <t>310€</t>
        </r>
      </text>
    </comment>
  </commentList>
</comments>
</file>

<file path=xl/comments3.xml><?xml version="1.0" encoding="utf-8"?>
<comments xmlns="http://schemas.openxmlformats.org/spreadsheetml/2006/main">
  <authors>
    <author>Alpha</author>
  </authors>
  <commentList>
    <comment ref="R2" authorId="0">
      <text>
        <r>
          <rPr>
            <sz val="8"/>
            <rFont val="Tahoma"/>
            <family val="2"/>
          </rPr>
          <t>Efficacité</t>
        </r>
      </text>
    </comment>
    <comment ref="A29" authorId="0">
      <text>
        <r>
          <rPr>
            <sz val="8"/>
            <rFont val="Tahoma"/>
            <family val="0"/>
          </rPr>
          <t>180€</t>
        </r>
      </text>
    </comment>
  </commentList>
</comments>
</file>

<file path=xl/sharedStrings.xml><?xml version="1.0" encoding="utf-8"?>
<sst xmlns="http://schemas.openxmlformats.org/spreadsheetml/2006/main" count="221" uniqueCount="127">
  <si>
    <t>Nom</t>
  </si>
  <si>
    <t>Gamme</t>
  </si>
  <si>
    <t>Année</t>
  </si>
  <si>
    <t>Volume</t>
  </si>
  <si>
    <t>Dimention</t>
  </si>
  <si>
    <t>Poids</t>
  </si>
  <si>
    <t>Haut parleur</t>
  </si>
  <si>
    <t>Imédance</t>
  </si>
  <si>
    <t>Filtre</t>
  </si>
  <si>
    <t>Bande passante</t>
  </si>
  <si>
    <t>Puissance</t>
  </si>
  <si>
    <t>SPL</t>
  </si>
  <si>
    <t>Couleur</t>
  </si>
  <si>
    <t>H</t>
  </si>
  <si>
    <t>l</t>
  </si>
  <si>
    <t>P</t>
  </si>
  <si>
    <t>Ref.</t>
  </si>
  <si>
    <t>cm</t>
  </si>
  <si>
    <t>inch</t>
  </si>
  <si>
    <t>RMS</t>
  </si>
  <si>
    <t>Autres</t>
  </si>
  <si>
    <t>Rendement</t>
  </si>
  <si>
    <t>1W/1m :</t>
  </si>
  <si>
    <t>K-89-KV</t>
  </si>
  <si>
    <t xml:space="preserve">Polymer dome compression driver </t>
  </si>
  <si>
    <t>KV-2</t>
  </si>
  <si>
    <t>de</t>
  </si>
  <si>
    <t>à</t>
  </si>
  <si>
    <t>KV-1</t>
  </si>
  <si>
    <t>Quintet</t>
  </si>
  <si>
    <t>RC 7</t>
  </si>
  <si>
    <t>KV-3</t>
  </si>
  <si>
    <t>±3dB</t>
  </si>
  <si>
    <t>2,83V/1m</t>
  </si>
  <si>
    <t>Dome aluminium</t>
  </si>
  <si>
    <t>RC 52</t>
  </si>
  <si>
    <t>Cherry</t>
  </si>
  <si>
    <t>RC 42</t>
  </si>
  <si>
    <t>RC 35</t>
  </si>
  <si>
    <t>RC 62</t>
  </si>
  <si>
    <t>Titane</t>
  </si>
  <si>
    <t>mk2</t>
  </si>
  <si>
    <t>RC 64</t>
  </si>
  <si>
    <t>II</t>
  </si>
  <si>
    <t>Black</t>
  </si>
  <si>
    <t>Consomation</t>
  </si>
  <si>
    <t>Ampli</t>
  </si>
  <si>
    <t>Gain réglable</t>
  </si>
  <si>
    <t>RSW 12</t>
  </si>
  <si>
    <t>SW 115</t>
  </si>
  <si>
    <t>30Hz/1m</t>
  </si>
  <si>
    <t>Veille</t>
  </si>
  <si>
    <t>SW 112</t>
  </si>
  <si>
    <t>S 10</t>
  </si>
  <si>
    <t>fiber-composite cone</t>
  </si>
  <si>
    <t>40Hz/1m</t>
  </si>
  <si>
    <t>RP W 10</t>
  </si>
  <si>
    <t>KSW 15</t>
  </si>
  <si>
    <t>RW 8</t>
  </si>
  <si>
    <t>RW 10</t>
  </si>
  <si>
    <t>d</t>
  </si>
  <si>
    <t>RPW 10</t>
  </si>
  <si>
    <t>KSW 12</t>
  </si>
  <si>
    <t>K-88-KV</t>
  </si>
  <si>
    <t>Polymer dome</t>
  </si>
  <si>
    <t>2x K-1016-SV</t>
  </si>
  <si>
    <t>2x K-1019-SV</t>
  </si>
  <si>
    <t>K-137</t>
  </si>
  <si>
    <t>2x K-1123-OV</t>
  </si>
  <si>
    <t>Cerametallic cone / cast polymer frame</t>
  </si>
  <si>
    <t>MKII</t>
  </si>
  <si>
    <t>Titanium diaphragm</t>
  </si>
  <si>
    <t>Black ash wood  veneer</t>
  </si>
  <si>
    <t>Black ash</t>
  </si>
  <si>
    <t>Medium cherry furniture grade wood veneer</t>
  </si>
  <si>
    <t>K-67-DV</t>
  </si>
  <si>
    <t>K-1083-SB</t>
  </si>
  <si>
    <t>Merisier</t>
  </si>
  <si>
    <t>Bois noir</t>
  </si>
  <si>
    <t>(Plaquage de frêne noir)</t>
  </si>
  <si>
    <t>K-104-KV</t>
  </si>
  <si>
    <t xml:space="preserve">2x K-1068-KV </t>
  </si>
  <si>
    <t>KV-4</t>
  </si>
  <si>
    <t>K-64-KN</t>
  </si>
  <si>
    <t>2x K-1035-KN</t>
  </si>
  <si>
    <t>P-27C</t>
  </si>
  <si>
    <t>Palladium Series</t>
  </si>
  <si>
    <t>RC 25</t>
  </si>
  <si>
    <t>KLF</t>
  </si>
  <si>
    <t>C7</t>
  </si>
  <si>
    <t>C1</t>
  </si>
  <si>
    <t>K-90-KV</t>
  </si>
  <si>
    <t>2x K-1062-KV</t>
  </si>
  <si>
    <t>Cornwall</t>
  </si>
  <si>
    <t>KSC-C1</t>
  </si>
  <si>
    <t>Synergy C10</t>
  </si>
  <si>
    <t>KC 25</t>
  </si>
  <si>
    <t>Low frequency</t>
  </si>
  <si>
    <t>extension</t>
  </si>
  <si>
    <t>2x K-1127-OV</t>
  </si>
  <si>
    <t>90 x 60</t>
  </si>
  <si>
    <t>R-25C</t>
  </si>
  <si>
    <t>RP-450C</t>
  </si>
  <si>
    <t>RP-440C</t>
  </si>
  <si>
    <t>RP-250C</t>
  </si>
  <si>
    <t>C2</t>
  </si>
  <si>
    <t>Synergy</t>
  </si>
  <si>
    <t>RB-61 MK II</t>
  </si>
  <si>
    <t>Angle de diffusion</t>
  </si>
  <si>
    <t>V</t>
  </si>
  <si>
    <t>R-15M</t>
  </si>
  <si>
    <t>RB- 51</t>
  </si>
  <si>
    <t>en noir</t>
  </si>
  <si>
    <t>en merisier</t>
  </si>
  <si>
    <t>à leurs sortie</t>
  </si>
  <si>
    <t>seule</t>
  </si>
  <si>
    <t>RB-81 MK II</t>
  </si>
  <si>
    <t>http://www.harmonique-blog.be/</t>
  </si>
  <si>
    <t>http://www.geeknewz.fr/le-test-en-aveugle-des-biblios-klipsch-1353</t>
  </si>
  <si>
    <t>R-24F</t>
  </si>
  <si>
    <t>SUB 8</t>
  </si>
  <si>
    <t>SUB 8 II</t>
  </si>
  <si>
    <t>sortie supplémentaire pour HP</t>
  </si>
  <si>
    <t>vendu en kit5.1</t>
  </si>
  <si>
    <t>R-8SW</t>
  </si>
  <si>
    <t>R-14M</t>
  </si>
  <si>
    <t>R-34C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</si>
</sst>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Ω&quot;"/>
    <numFmt numFmtId="165" formatCode="#,##0&quot; W&quot;"/>
    <numFmt numFmtId="166" formatCode="General&quot; dB&quot;"/>
    <numFmt numFmtId="167" formatCode="General&quot; cm&quot;"/>
    <numFmt numFmtId="168" formatCode="#,##0&quot; ''&quot;"/>
    <numFmt numFmtId="169" formatCode="#,##0&quot; Hz - &quot;"/>
    <numFmt numFmtId="170" formatCode="#,##0.000&quot; m³&quot;"/>
    <numFmt numFmtId="171" formatCode="General&quot; Kg&quot;"/>
    <numFmt numFmtId="172" formatCode="#,##0\ &quot;€&quot;"/>
    <numFmt numFmtId="173" formatCode="dd\-mm\-yyyy"/>
    <numFmt numFmtId="174" formatCode="#,##0&quot; Hz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#,##0&quot; cm&quot;"/>
    <numFmt numFmtId="179" formatCode="#,##0.00&quot; cm&quot;"/>
    <numFmt numFmtId="180" formatCode="#,##0.00&quot; ''&quot;"/>
    <numFmt numFmtId="181" formatCode="&quot;2x &quot;General&quot; cm&quot;"/>
    <numFmt numFmtId="182" formatCode="&quot;42x &quot;General&quot; cm&quot;"/>
    <numFmt numFmtId="183" formatCode="&quot;4x &quot;General&quot; cm&quot;"/>
    <numFmt numFmtId="184" formatCode="###0&quot; W&quot;"/>
    <numFmt numFmtId="185" formatCode="General&quot;°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horizontal="center"/>
    </xf>
    <xf numFmtId="164" fontId="38" fillId="33" borderId="11" xfId="0" applyNumberFormat="1" applyFont="1" applyFill="1" applyBorder="1" applyAlignment="1">
      <alignment horizontal="center"/>
    </xf>
    <xf numFmtId="0" fontId="36" fillId="34" borderId="12" xfId="0" applyFont="1" applyFill="1" applyBorder="1" applyAlignment="1">
      <alignment horizontal="right"/>
    </xf>
    <xf numFmtId="166" fontId="36" fillId="34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167" fontId="36" fillId="33" borderId="14" xfId="0" applyNumberFormat="1" applyFont="1" applyFill="1" applyBorder="1" applyAlignment="1">
      <alignment horizontal="center"/>
    </xf>
    <xf numFmtId="168" fontId="36" fillId="33" borderId="14" xfId="0" applyNumberFormat="1" applyFont="1" applyFill="1" applyBorder="1" applyAlignment="1">
      <alignment horizontal="center"/>
    </xf>
    <xf numFmtId="168" fontId="36" fillId="33" borderId="15" xfId="0" applyNumberFormat="1" applyFont="1" applyFill="1" applyBorder="1" applyAlignment="1">
      <alignment horizontal="center"/>
    </xf>
    <xf numFmtId="169" fontId="36" fillId="33" borderId="16" xfId="0" applyNumberFormat="1" applyFont="1" applyFill="1" applyBorder="1" applyAlignment="1">
      <alignment/>
    </xf>
    <xf numFmtId="165" fontId="36" fillId="33" borderId="14" xfId="0" applyNumberFormat="1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left"/>
    </xf>
    <xf numFmtId="170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0" borderId="17" xfId="0" applyNumberFormat="1" applyBorder="1" applyAlignment="1">
      <alignment horizontal="center"/>
    </xf>
    <xf numFmtId="172" fontId="39" fillId="35" borderId="0" xfId="0" applyNumberFormat="1" applyFont="1" applyFill="1" applyBorder="1" applyAlignment="1">
      <alignment horizontal="center"/>
    </xf>
    <xf numFmtId="172" fontId="39" fillId="35" borderId="0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172" fontId="40" fillId="0" borderId="0" xfId="0" applyNumberFormat="1" applyFont="1" applyBorder="1" applyAlignment="1">
      <alignment horizontal="center"/>
    </xf>
    <xf numFmtId="173" fontId="0" fillId="0" borderId="0" xfId="0" applyNumberFormat="1" applyAlignment="1">
      <alignment horizontal="right"/>
    </xf>
    <xf numFmtId="169" fontId="0" fillId="0" borderId="11" xfId="0" applyNumberFormat="1" applyBorder="1" applyAlignment="1">
      <alignment/>
    </xf>
    <xf numFmtId="174" fontId="0" fillId="0" borderId="17" xfId="0" applyNumberFormat="1" applyBorder="1" applyAlignment="1">
      <alignment horizontal="left"/>
    </xf>
    <xf numFmtId="166" fontId="0" fillId="0" borderId="18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180" fontId="0" fillId="0" borderId="19" xfId="0" applyNumberFormat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36" fillId="33" borderId="17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174" fontId="0" fillId="0" borderId="0" xfId="0" applyNumberFormat="1" applyBorder="1" applyAlignment="1">
      <alignment horizontal="left"/>
    </xf>
    <xf numFmtId="0" fontId="36" fillId="33" borderId="11" xfId="0" applyFon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1" fontId="0" fillId="0" borderId="19" xfId="0" applyNumberFormat="1" applyBorder="1" applyAlignment="1">
      <alignment horizontal="center"/>
    </xf>
    <xf numFmtId="0" fontId="36" fillId="0" borderId="0" xfId="0" applyFont="1" applyAlignment="1">
      <alignment horizontal="center"/>
    </xf>
    <xf numFmtId="169" fontId="36" fillId="33" borderId="15" xfId="0" applyNumberFormat="1" applyFont="1" applyFill="1" applyBorder="1" applyAlignment="1">
      <alignment horizontal="right"/>
    </xf>
    <xf numFmtId="174" fontId="36" fillId="33" borderId="16" xfId="0" applyNumberFormat="1" applyFont="1" applyFill="1" applyBorder="1" applyAlignment="1">
      <alignment horizontal="left"/>
    </xf>
    <xf numFmtId="165" fontId="36" fillId="33" borderId="13" xfId="0" applyNumberFormat="1" applyFont="1" applyFill="1" applyBorder="1" applyAlignment="1">
      <alignment horizontal="center"/>
    </xf>
    <xf numFmtId="165" fontId="36" fillId="33" borderId="19" xfId="0" applyNumberFormat="1" applyFont="1" applyFill="1" applyBorder="1" applyAlignment="1">
      <alignment horizontal="center"/>
    </xf>
    <xf numFmtId="166" fontId="0" fillId="34" borderId="18" xfId="0" applyNumberFormat="1" applyFill="1" applyBorder="1" applyAlignment="1">
      <alignment horizontal="left"/>
    </xf>
    <xf numFmtId="169" fontId="0" fillId="34" borderId="11" xfId="0" applyNumberFormat="1" applyFill="1" applyBorder="1" applyAlignment="1">
      <alignment/>
    </xf>
    <xf numFmtId="166" fontId="0" fillId="0" borderId="18" xfId="0" applyNumberFormat="1" applyFill="1" applyBorder="1" applyAlignment="1">
      <alignment horizontal="left"/>
    </xf>
    <xf numFmtId="183" fontId="0" fillId="0" borderId="1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4" fontId="0" fillId="34" borderId="17" xfId="0" applyNumberFormat="1" applyFill="1" applyBorder="1" applyAlignment="1">
      <alignment horizontal="left"/>
    </xf>
    <xf numFmtId="167" fontId="0" fillId="34" borderId="10" xfId="0" applyNumberFormat="1" applyFill="1" applyBorder="1" applyAlignment="1">
      <alignment horizontal="center"/>
    </xf>
    <xf numFmtId="171" fontId="0" fillId="34" borderId="10" xfId="0" applyNumberFormat="1" applyFill="1" applyBorder="1" applyAlignment="1">
      <alignment horizontal="center"/>
    </xf>
    <xf numFmtId="167" fontId="0" fillId="34" borderId="17" xfId="0" applyNumberFormat="1" applyFill="1" applyBorder="1" applyAlignment="1">
      <alignment horizontal="center"/>
    </xf>
    <xf numFmtId="184" fontId="0" fillId="0" borderId="0" xfId="0" applyNumberFormat="1" applyAlignment="1">
      <alignment horizontal="center"/>
    </xf>
    <xf numFmtId="164" fontId="0" fillId="28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167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9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166" fontId="0" fillId="0" borderId="10" xfId="0" applyNumberFormat="1" applyFill="1" applyBorder="1" applyAlignment="1">
      <alignment horizontal="left"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69" fontId="0" fillId="34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 horizontal="left"/>
    </xf>
    <xf numFmtId="0" fontId="0" fillId="34" borderId="13" xfId="0" applyFill="1" applyBorder="1" applyAlignment="1">
      <alignment/>
    </xf>
    <xf numFmtId="168" fontId="0" fillId="0" borderId="13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69" fontId="0" fillId="28" borderId="10" xfId="0" applyNumberFormat="1" applyFill="1" applyBorder="1" applyAlignment="1">
      <alignment/>
    </xf>
    <xf numFmtId="166" fontId="0" fillId="0" borderId="10" xfId="0" applyNumberForma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81" fontId="0" fillId="0" borderId="13" xfId="0" applyNumberFormat="1" applyBorder="1" applyAlignment="1">
      <alignment horizontal="center"/>
    </xf>
    <xf numFmtId="174" fontId="0" fillId="0" borderId="14" xfId="0" applyNumberFormat="1" applyBorder="1" applyAlignment="1">
      <alignment horizontal="left"/>
    </xf>
    <xf numFmtId="174" fontId="0" fillId="34" borderId="10" xfId="0" applyNumberFormat="1" applyFill="1" applyBorder="1" applyAlignment="1">
      <alignment horizontal="left"/>
    </xf>
    <xf numFmtId="183" fontId="0" fillId="0" borderId="13" xfId="0" applyNumberFormat="1" applyBorder="1" applyAlignment="1">
      <alignment horizontal="center"/>
    </xf>
    <xf numFmtId="166" fontId="0" fillId="28" borderId="10" xfId="0" applyNumberFormat="1" applyFill="1" applyBorder="1" applyAlignment="1">
      <alignment horizontal="left"/>
    </xf>
    <xf numFmtId="174" fontId="36" fillId="33" borderId="17" xfId="0" applyNumberFormat="1" applyFont="1" applyFill="1" applyBorder="1" applyAlignment="1">
      <alignment horizontal="center"/>
    </xf>
    <xf numFmtId="174" fontId="36" fillId="33" borderId="19" xfId="0" applyNumberFormat="1" applyFont="1" applyFill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20" xfId="0" applyNumberForma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74" fontId="0" fillId="0" borderId="13" xfId="0" applyNumberFormat="1" applyBorder="1" applyAlignment="1">
      <alignment horizontal="left"/>
    </xf>
    <xf numFmtId="0" fontId="36" fillId="33" borderId="0" xfId="0" applyFont="1" applyFill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174" fontId="0" fillId="0" borderId="10" xfId="0" applyNumberFormat="1" applyBorder="1" applyAlignment="1">
      <alignment/>
    </xf>
    <xf numFmtId="185" fontId="0" fillId="0" borderId="0" xfId="0" applyNumberFormat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36" fillId="34" borderId="21" xfId="0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7" xfId="0" applyFont="1" applyFill="1" applyBorder="1" applyAlignment="1">
      <alignment horizontal="center"/>
    </xf>
    <xf numFmtId="0" fontId="36" fillId="33" borderId="18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165" fontId="36" fillId="33" borderId="22" xfId="0" applyNumberFormat="1" applyFont="1" applyFill="1" applyBorder="1" applyAlignment="1">
      <alignment horizontal="center"/>
    </xf>
    <xf numFmtId="165" fontId="36" fillId="33" borderId="21" xfId="0" applyNumberFormat="1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9" xfId="0" applyFont="1" applyFill="1" applyBorder="1" applyAlignment="1">
      <alignment horizontal="center"/>
    </xf>
    <xf numFmtId="165" fontId="36" fillId="33" borderId="11" xfId="0" applyNumberFormat="1" applyFont="1" applyFill="1" applyBorder="1" applyAlignment="1">
      <alignment horizontal="center"/>
    </xf>
    <xf numFmtId="165" fontId="36" fillId="33" borderId="17" xfId="0" applyNumberFormat="1" applyFont="1" applyFill="1" applyBorder="1" applyAlignment="1">
      <alignment horizontal="center"/>
    </xf>
    <xf numFmtId="169" fontId="36" fillId="33" borderId="15" xfId="0" applyNumberFormat="1" applyFont="1" applyFill="1" applyBorder="1" applyAlignment="1">
      <alignment horizontal="center"/>
    </xf>
    <xf numFmtId="169" fontId="36" fillId="33" borderId="16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12</xdr:row>
      <xdr:rowOff>9525</xdr:rowOff>
    </xdr:from>
    <xdr:to>
      <xdr:col>5</xdr:col>
      <xdr:colOff>733425</xdr:colOff>
      <xdr:row>16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295525"/>
          <a:ext cx="1819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57150</xdr:rowOff>
    </xdr:from>
    <xdr:to>
      <xdr:col>5</xdr:col>
      <xdr:colOff>733425</xdr:colOff>
      <xdr:row>11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1390650"/>
          <a:ext cx="1828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66675</xdr:rowOff>
    </xdr:from>
    <xdr:to>
      <xdr:col>5</xdr:col>
      <xdr:colOff>714375</xdr:colOff>
      <xdr:row>6</xdr:row>
      <xdr:rowOff>180975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447675"/>
          <a:ext cx="1838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31</xdr:row>
      <xdr:rowOff>38100</xdr:rowOff>
    </xdr:from>
    <xdr:to>
      <xdr:col>5</xdr:col>
      <xdr:colOff>723900</xdr:colOff>
      <xdr:row>35</xdr:row>
      <xdr:rowOff>152400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28875" y="5943600"/>
          <a:ext cx="1714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76</xdr:row>
      <xdr:rowOff>38100</xdr:rowOff>
    </xdr:from>
    <xdr:to>
      <xdr:col>5</xdr:col>
      <xdr:colOff>981075</xdr:colOff>
      <xdr:row>80</xdr:row>
      <xdr:rowOff>133350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14575" y="14516100"/>
          <a:ext cx="2085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92</xdr:row>
      <xdr:rowOff>28575</xdr:rowOff>
    </xdr:from>
    <xdr:to>
      <xdr:col>5</xdr:col>
      <xdr:colOff>1133475</xdr:colOff>
      <xdr:row>96</xdr:row>
      <xdr:rowOff>19050</xdr:rowOff>
    </xdr:to>
    <xdr:pic>
      <xdr:nvPicPr>
        <xdr:cNvPr id="6" name="Imag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17554575"/>
          <a:ext cx="2266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51</xdr:row>
      <xdr:rowOff>38100</xdr:rowOff>
    </xdr:from>
    <xdr:to>
      <xdr:col>5</xdr:col>
      <xdr:colOff>933450</xdr:colOff>
      <xdr:row>55</xdr:row>
      <xdr:rowOff>171450</xdr:rowOff>
    </xdr:to>
    <xdr:pic>
      <xdr:nvPicPr>
        <xdr:cNvPr id="7" name="Imag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9753600"/>
          <a:ext cx="2085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66</xdr:row>
      <xdr:rowOff>47625</xdr:rowOff>
    </xdr:from>
    <xdr:to>
      <xdr:col>5</xdr:col>
      <xdr:colOff>876300</xdr:colOff>
      <xdr:row>70</xdr:row>
      <xdr:rowOff>171450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43150" y="12620625"/>
          <a:ext cx="1952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71</xdr:row>
      <xdr:rowOff>38100</xdr:rowOff>
    </xdr:from>
    <xdr:to>
      <xdr:col>5</xdr:col>
      <xdr:colOff>971550</xdr:colOff>
      <xdr:row>75</xdr:row>
      <xdr:rowOff>133350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24100" y="13563600"/>
          <a:ext cx="2066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56</xdr:row>
      <xdr:rowOff>19050</xdr:rowOff>
    </xdr:from>
    <xdr:to>
      <xdr:col>5</xdr:col>
      <xdr:colOff>933450</xdr:colOff>
      <xdr:row>60</xdr:row>
      <xdr:rowOff>66675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76475" y="10687050"/>
          <a:ext cx="2076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81</xdr:row>
      <xdr:rowOff>19050</xdr:rowOff>
    </xdr:from>
    <xdr:to>
      <xdr:col>5</xdr:col>
      <xdr:colOff>962025</xdr:colOff>
      <xdr:row>85</xdr:row>
      <xdr:rowOff>161925</xdr:rowOff>
    </xdr:to>
    <xdr:pic>
      <xdr:nvPicPr>
        <xdr:cNvPr id="11" name="Imag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33625" y="15449550"/>
          <a:ext cx="2047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97</xdr:row>
      <xdr:rowOff>28575</xdr:rowOff>
    </xdr:from>
    <xdr:to>
      <xdr:col>5</xdr:col>
      <xdr:colOff>1066800</xdr:colOff>
      <xdr:row>101</xdr:row>
      <xdr:rowOff>95250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76475" y="18507075"/>
          <a:ext cx="22098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103</xdr:row>
      <xdr:rowOff>38100</xdr:rowOff>
    </xdr:from>
    <xdr:to>
      <xdr:col>5</xdr:col>
      <xdr:colOff>419100</xdr:colOff>
      <xdr:row>106</xdr:row>
      <xdr:rowOff>161925</xdr:rowOff>
    </xdr:to>
    <xdr:pic>
      <xdr:nvPicPr>
        <xdr:cNvPr id="13" name="Imag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33625" y="19659600"/>
          <a:ext cx="1504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61</xdr:row>
      <xdr:rowOff>9525</xdr:rowOff>
    </xdr:from>
    <xdr:to>
      <xdr:col>5</xdr:col>
      <xdr:colOff>942975</xdr:colOff>
      <xdr:row>65</xdr:row>
      <xdr:rowOff>161925</xdr:rowOff>
    </xdr:to>
    <xdr:pic>
      <xdr:nvPicPr>
        <xdr:cNvPr id="14" name="Image 14" descr="sRC-42-AngleII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43150" y="11630025"/>
          <a:ext cx="2019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22</xdr:row>
      <xdr:rowOff>57150</xdr:rowOff>
    </xdr:from>
    <xdr:to>
      <xdr:col>5</xdr:col>
      <xdr:colOff>542925</xdr:colOff>
      <xdr:row>26</xdr:row>
      <xdr:rowOff>9525</xdr:rowOff>
    </xdr:to>
    <xdr:pic>
      <xdr:nvPicPr>
        <xdr:cNvPr id="15" name="Image 15" descr="squintet-7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352675" y="4248150"/>
          <a:ext cx="1609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17</xdr:row>
      <xdr:rowOff>38100</xdr:rowOff>
    </xdr:from>
    <xdr:to>
      <xdr:col>5</xdr:col>
      <xdr:colOff>590550</xdr:colOff>
      <xdr:row>21</xdr:row>
      <xdr:rowOff>123825</xdr:rowOff>
    </xdr:to>
    <xdr:pic>
      <xdr:nvPicPr>
        <xdr:cNvPr id="16" name="Image 16" descr="skv-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43150" y="3276600"/>
          <a:ext cx="166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123</xdr:row>
      <xdr:rowOff>19050</xdr:rowOff>
    </xdr:from>
    <xdr:to>
      <xdr:col>5</xdr:col>
      <xdr:colOff>676275</xdr:colOff>
      <xdr:row>128</xdr:row>
      <xdr:rowOff>171450</xdr:rowOff>
    </xdr:to>
    <xdr:pic>
      <xdr:nvPicPr>
        <xdr:cNvPr id="17" name="Image 17" descr="sp-27c-angle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95525" y="23450550"/>
          <a:ext cx="1800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41</xdr:row>
      <xdr:rowOff>38100</xdr:rowOff>
    </xdr:from>
    <xdr:to>
      <xdr:col>5</xdr:col>
      <xdr:colOff>762000</xdr:colOff>
      <xdr:row>45</xdr:row>
      <xdr:rowOff>38100</xdr:rowOff>
    </xdr:to>
    <xdr:pic>
      <xdr:nvPicPr>
        <xdr:cNvPr id="18" name="Image 18" descr="sR-25C-Angle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14575" y="784860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36</xdr:row>
      <xdr:rowOff>28575</xdr:rowOff>
    </xdr:from>
    <xdr:to>
      <xdr:col>5</xdr:col>
      <xdr:colOff>828675</xdr:colOff>
      <xdr:row>39</xdr:row>
      <xdr:rowOff>161925</xdr:rowOff>
    </xdr:to>
    <xdr:pic>
      <xdr:nvPicPr>
        <xdr:cNvPr id="19" name="Image 19" descr="KLIPSCH KC-25-small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71725" y="6886575"/>
          <a:ext cx="1876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46</xdr:row>
      <xdr:rowOff>38100</xdr:rowOff>
    </xdr:from>
    <xdr:to>
      <xdr:col>5</xdr:col>
      <xdr:colOff>942975</xdr:colOff>
      <xdr:row>50</xdr:row>
      <xdr:rowOff>104775</xdr:rowOff>
    </xdr:to>
    <xdr:pic>
      <xdr:nvPicPr>
        <xdr:cNvPr id="20" name="Image 20" descr="rc25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362200" y="8801100"/>
          <a:ext cx="2000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27</xdr:row>
      <xdr:rowOff>28575</xdr:rowOff>
    </xdr:from>
    <xdr:to>
      <xdr:col>5</xdr:col>
      <xdr:colOff>762000</xdr:colOff>
      <xdr:row>30</xdr:row>
      <xdr:rowOff>142875</xdr:rowOff>
    </xdr:to>
    <xdr:pic>
      <xdr:nvPicPr>
        <xdr:cNvPr id="21" name="Image 21" descr="klipsh-synergy-c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38400" y="5172075"/>
          <a:ext cx="1743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57150</xdr:colOff>
      <xdr:row>27</xdr:row>
      <xdr:rowOff>9525</xdr:rowOff>
    </xdr:from>
    <xdr:to>
      <xdr:col>30</xdr:col>
      <xdr:colOff>647700</xdr:colOff>
      <xdr:row>30</xdr:row>
      <xdr:rowOff>180975</xdr:rowOff>
    </xdr:to>
    <xdr:pic>
      <xdr:nvPicPr>
        <xdr:cNvPr id="22" name="Image 22" descr="klipsh-synergy-c1-3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164425" y="515302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27</xdr:row>
      <xdr:rowOff>38100</xdr:rowOff>
    </xdr:from>
    <xdr:to>
      <xdr:col>29</xdr:col>
      <xdr:colOff>228600</xdr:colOff>
      <xdr:row>30</xdr:row>
      <xdr:rowOff>133350</xdr:rowOff>
    </xdr:to>
    <xdr:pic>
      <xdr:nvPicPr>
        <xdr:cNvPr id="23" name="Image 23" descr="klipsh-synergy-c1-2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7878425" y="5181600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87</xdr:row>
      <xdr:rowOff>38100</xdr:rowOff>
    </xdr:from>
    <xdr:to>
      <xdr:col>5</xdr:col>
      <xdr:colOff>962025</xdr:colOff>
      <xdr:row>89</xdr:row>
      <xdr:rowOff>95250</xdr:rowOff>
    </xdr:to>
    <xdr:pic>
      <xdr:nvPicPr>
        <xdr:cNvPr id="24" name="Image 24" descr="sLD0005058493_2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38400" y="16611600"/>
          <a:ext cx="1943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22</xdr:row>
      <xdr:rowOff>9525</xdr:rowOff>
    </xdr:from>
    <xdr:to>
      <xdr:col>4</xdr:col>
      <xdr:colOff>647700</xdr:colOff>
      <xdr:row>26</xdr:row>
      <xdr:rowOff>142875</xdr:rowOff>
    </xdr:to>
    <xdr:pic>
      <xdr:nvPicPr>
        <xdr:cNvPr id="1" name="Image 2" descr="R-14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200525"/>
          <a:ext cx="533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27</xdr:row>
      <xdr:rowOff>9525</xdr:rowOff>
    </xdr:from>
    <xdr:to>
      <xdr:col>4</xdr:col>
      <xdr:colOff>714375</xdr:colOff>
      <xdr:row>33</xdr:row>
      <xdr:rowOff>19050</xdr:rowOff>
    </xdr:to>
    <xdr:pic>
      <xdr:nvPicPr>
        <xdr:cNvPr id="2" name="Image 3" descr="sKlipsch+R+15M+(PAIRE)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5153025"/>
          <a:ext cx="657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1"/>
  <sheetViews>
    <sheetView tabSelected="1" zoomScalePageLayoutView="0" workbookViewId="0" topLeftCell="A1">
      <pane xSplit="4" ySplit="2" topLeftCell="E75" activePane="bottomRight" state="frozen"/>
      <selection pane="topLeft" activeCell="A1" sqref="A1"/>
      <selection pane="topRight" activeCell="F1" sqref="F1:F16384"/>
      <selection pane="bottomLeft" activeCell="A38" sqref="A38"/>
      <selection pane="bottomRight" activeCell="G87" sqref="G87"/>
    </sheetView>
  </sheetViews>
  <sheetFormatPr defaultColWidth="11.421875" defaultRowHeight="15"/>
  <cols>
    <col min="1" max="1" width="7.8515625" style="0" bestFit="1" customWidth="1"/>
    <col min="2" max="2" width="15.7109375" style="0" bestFit="1" customWidth="1"/>
    <col min="3" max="4" width="5.00390625" style="0" bestFit="1" customWidth="1"/>
    <col min="5" max="6" width="17.7109375" style="0" customWidth="1"/>
    <col min="7" max="7" width="8.421875" style="0" bestFit="1" customWidth="1"/>
    <col min="8" max="8" width="9.421875" style="0" customWidth="1"/>
    <col min="9" max="9" width="8.8515625" style="0" customWidth="1"/>
    <col min="10" max="10" width="11.00390625" style="0" customWidth="1"/>
    <col min="11" max="11" width="10.421875" style="30" customWidth="1"/>
    <col min="12" max="12" width="12.7109375" style="0" bestFit="1" customWidth="1"/>
    <col min="13" max="13" width="11.00390625" style="0" bestFit="1" customWidth="1"/>
    <col min="14" max="14" width="11.140625" style="0" customWidth="1"/>
    <col min="15" max="15" width="7.57421875" style="0" bestFit="1" customWidth="1"/>
    <col min="18" max="18" width="6.57421875" style="90" customWidth="1"/>
    <col min="19" max="19" width="8.140625" style="0" bestFit="1" customWidth="1"/>
    <col min="20" max="20" width="9.00390625" style="0" bestFit="1" customWidth="1"/>
    <col min="21" max="21" width="5.28125" style="0" bestFit="1" customWidth="1"/>
    <col min="22" max="22" width="7.28125" style="30" customWidth="1"/>
    <col min="23" max="23" width="7.7109375" style="30" bestFit="1" customWidth="1"/>
    <col min="24" max="24" width="9.421875" style="0" bestFit="1" customWidth="1"/>
    <col min="25" max="25" width="8.57421875" style="0" customWidth="1"/>
  </cols>
  <sheetData>
    <row r="1" spans="1:35" ht="15">
      <c r="A1" s="1" t="s">
        <v>0</v>
      </c>
      <c r="B1" s="1" t="s">
        <v>1</v>
      </c>
      <c r="C1" s="102" t="s">
        <v>2</v>
      </c>
      <c r="D1" s="102"/>
      <c r="E1" s="2"/>
      <c r="F1" s="2"/>
      <c r="G1" s="3" t="s">
        <v>3</v>
      </c>
      <c r="H1" s="106" t="s">
        <v>4</v>
      </c>
      <c r="I1" s="106"/>
      <c r="J1" s="106"/>
      <c r="K1" s="3" t="s">
        <v>5</v>
      </c>
      <c r="L1" s="106" t="s">
        <v>6</v>
      </c>
      <c r="M1" s="106"/>
      <c r="N1" s="106"/>
      <c r="O1" s="4" t="s">
        <v>7</v>
      </c>
      <c r="P1" s="103" t="s">
        <v>8</v>
      </c>
      <c r="Q1" s="105"/>
      <c r="R1" s="86" t="s">
        <v>97</v>
      </c>
      <c r="S1" s="103" t="s">
        <v>9</v>
      </c>
      <c r="T1" s="104"/>
      <c r="U1" s="105"/>
      <c r="V1" s="107" t="s">
        <v>10</v>
      </c>
      <c r="W1" s="108"/>
      <c r="X1" s="5"/>
      <c r="Y1" s="6" t="s">
        <v>11</v>
      </c>
      <c r="Z1" s="3" t="s">
        <v>12</v>
      </c>
      <c r="AI1" s="7"/>
    </row>
    <row r="2" spans="1:35" ht="15">
      <c r="A2" s="2"/>
      <c r="B2" s="8"/>
      <c r="C2" s="36" t="s">
        <v>26</v>
      </c>
      <c r="D2" s="36" t="s">
        <v>27</v>
      </c>
      <c r="E2" s="2"/>
      <c r="F2" s="2"/>
      <c r="G2" s="9"/>
      <c r="H2" s="10" t="s">
        <v>13</v>
      </c>
      <c r="I2" s="10" t="s">
        <v>14</v>
      </c>
      <c r="J2" s="10" t="s">
        <v>15</v>
      </c>
      <c r="K2" s="9"/>
      <c r="L2" s="10" t="s">
        <v>16</v>
      </c>
      <c r="M2" s="11" t="s">
        <v>17</v>
      </c>
      <c r="N2" s="12" t="s">
        <v>18</v>
      </c>
      <c r="O2" s="13"/>
      <c r="P2" s="10" t="s">
        <v>16</v>
      </c>
      <c r="Q2" s="14"/>
      <c r="R2" s="87" t="s">
        <v>98</v>
      </c>
      <c r="S2" s="109"/>
      <c r="T2" s="110"/>
      <c r="U2" s="39"/>
      <c r="V2" s="15" t="s">
        <v>19</v>
      </c>
      <c r="W2" s="15" t="s">
        <v>20</v>
      </c>
      <c r="X2" s="100" t="s">
        <v>21</v>
      </c>
      <c r="Y2" s="101"/>
      <c r="Z2" s="9"/>
      <c r="AI2" s="7"/>
    </row>
    <row r="3" spans="1:28" ht="15">
      <c r="A3" s="16" t="s">
        <v>28</v>
      </c>
      <c r="B3" s="17"/>
      <c r="C3" s="37">
        <v>1993</v>
      </c>
      <c r="D3">
        <v>1998</v>
      </c>
      <c r="G3" s="18">
        <f>H3*I3*J3/1000000</f>
        <v>0.013359888</v>
      </c>
      <c r="H3" s="19">
        <v>17.1</v>
      </c>
      <c r="I3" s="19">
        <v>51.4</v>
      </c>
      <c r="J3" s="19">
        <v>15.2</v>
      </c>
      <c r="K3" s="35">
        <v>6.6</v>
      </c>
      <c r="L3" s="60" t="s">
        <v>63</v>
      </c>
      <c r="M3" s="61">
        <v>2.54</v>
      </c>
      <c r="N3" s="62">
        <f>M3/2.54</f>
        <v>1</v>
      </c>
      <c r="O3" s="31">
        <v>8</v>
      </c>
      <c r="P3" s="60"/>
      <c r="Q3" s="60"/>
      <c r="R3" s="88"/>
      <c r="S3" s="77">
        <v>85</v>
      </c>
      <c r="T3" s="64">
        <v>20000</v>
      </c>
      <c r="U3" s="60"/>
      <c r="V3" s="65">
        <v>75</v>
      </c>
      <c r="W3" s="65">
        <v>375</v>
      </c>
      <c r="X3" s="66" t="s">
        <v>22</v>
      </c>
      <c r="Y3" s="85">
        <v>90</v>
      </c>
      <c r="AB3" t="s">
        <v>64</v>
      </c>
    </row>
    <row r="4" spans="1:25" ht="15">
      <c r="A4" s="21"/>
      <c r="B4" s="22"/>
      <c r="G4" s="23"/>
      <c r="H4" s="23"/>
      <c r="I4" s="23"/>
      <c r="J4" s="23"/>
      <c r="K4" s="68"/>
      <c r="L4" s="23" t="s">
        <v>65</v>
      </c>
      <c r="M4" s="69">
        <v>13.34</v>
      </c>
      <c r="N4" s="70">
        <f>M4/2.54</f>
        <v>5.251968503937007</v>
      </c>
      <c r="O4" s="23"/>
      <c r="P4" s="23"/>
      <c r="Q4" s="23"/>
      <c r="R4" s="89"/>
      <c r="S4" s="23"/>
      <c r="T4" s="23"/>
      <c r="U4" s="23"/>
      <c r="V4" s="68"/>
      <c r="W4" s="68"/>
      <c r="X4" s="23"/>
      <c r="Y4" s="23"/>
    </row>
    <row r="5" ht="15"/>
    <row r="6" ht="15"/>
    <row r="7" ht="15"/>
    <row r="8" spans="1:35" ht="15">
      <c r="A8" s="16" t="s">
        <v>25</v>
      </c>
      <c r="B8" s="17"/>
      <c r="C8" s="37">
        <v>1993</v>
      </c>
      <c r="D8">
        <v>1997</v>
      </c>
      <c r="G8" s="18">
        <f>H8*I8*J8/1000000</f>
        <v>0.014679167999999998</v>
      </c>
      <c r="H8" s="19">
        <v>17.2</v>
      </c>
      <c r="I8" s="19">
        <v>50.8</v>
      </c>
      <c r="J8" s="19">
        <v>16.8</v>
      </c>
      <c r="K8" s="35">
        <v>5.9</v>
      </c>
      <c r="L8" s="71" t="s">
        <v>23</v>
      </c>
      <c r="M8" s="61">
        <v>2.54</v>
      </c>
      <c r="N8" s="62">
        <f>M8/2.54</f>
        <v>1</v>
      </c>
      <c r="O8" s="31">
        <v>8</v>
      </c>
      <c r="P8" s="60"/>
      <c r="Q8" s="60"/>
      <c r="R8" s="88"/>
      <c r="S8" s="63">
        <v>75</v>
      </c>
      <c r="T8" s="64">
        <v>20000</v>
      </c>
      <c r="U8" s="64"/>
      <c r="V8" s="65">
        <v>75</v>
      </c>
      <c r="W8" s="65">
        <v>375</v>
      </c>
      <c r="X8" s="66" t="s">
        <v>22</v>
      </c>
      <c r="Y8" s="67">
        <v>92</v>
      </c>
      <c r="AA8" s="7"/>
      <c r="AB8" t="s">
        <v>24</v>
      </c>
      <c r="AI8" s="7"/>
    </row>
    <row r="9" spans="1:35" ht="15">
      <c r="A9" s="21">
        <v>40</v>
      </c>
      <c r="B9" s="22"/>
      <c r="G9" s="23"/>
      <c r="H9" s="23"/>
      <c r="I9" s="23"/>
      <c r="J9" s="23"/>
      <c r="K9" s="68"/>
      <c r="L9" s="23" t="s">
        <v>65</v>
      </c>
      <c r="M9" s="69">
        <v>13.34</v>
      </c>
      <c r="N9" s="70">
        <f>M9/2.54</f>
        <v>5.251968503937007</v>
      </c>
      <c r="O9" s="23"/>
      <c r="P9" s="23"/>
      <c r="Q9" s="23"/>
      <c r="R9" s="89"/>
      <c r="S9" s="23"/>
      <c r="T9" s="23"/>
      <c r="U9" s="23"/>
      <c r="V9" s="68"/>
      <c r="W9" s="68"/>
      <c r="X9" s="23"/>
      <c r="Y9" s="23"/>
      <c r="AA9" s="7"/>
      <c r="AI9" s="7"/>
    </row>
    <row r="10" ht="15"/>
    <row r="11" ht="15"/>
    <row r="12" ht="15"/>
    <row r="13" spans="1:35" ht="15">
      <c r="A13" s="16" t="s">
        <v>31</v>
      </c>
      <c r="B13" s="17"/>
      <c r="C13" s="37">
        <v>1993</v>
      </c>
      <c r="D13">
        <v>1997</v>
      </c>
      <c r="G13" s="18">
        <f>H13*I13*J13/1000000</f>
        <v>0.022418599999999997</v>
      </c>
      <c r="H13" s="19">
        <v>20</v>
      </c>
      <c r="I13" s="19">
        <v>56.9</v>
      </c>
      <c r="J13" s="19">
        <v>19.7</v>
      </c>
      <c r="K13" s="35">
        <v>7.7</v>
      </c>
      <c r="L13" s="71" t="s">
        <v>23</v>
      </c>
      <c r="M13" s="61">
        <v>2.54</v>
      </c>
      <c r="N13" s="62">
        <f>M13/2.54</f>
        <v>1</v>
      </c>
      <c r="O13" s="31">
        <v>8</v>
      </c>
      <c r="P13" s="60"/>
      <c r="Q13" s="60"/>
      <c r="R13" s="88"/>
      <c r="S13" s="72">
        <v>63</v>
      </c>
      <c r="T13" s="64">
        <v>20000</v>
      </c>
      <c r="U13" s="64" t="s">
        <v>32</v>
      </c>
      <c r="V13" s="65">
        <v>75</v>
      </c>
      <c r="W13" s="65">
        <v>375</v>
      </c>
      <c r="X13" s="60"/>
      <c r="Y13" s="73">
        <v>95</v>
      </c>
      <c r="AI13" s="7"/>
    </row>
    <row r="14" spans="1:35" ht="15">
      <c r="A14" s="21">
        <v>80</v>
      </c>
      <c r="B14" s="22"/>
      <c r="C14" s="25"/>
      <c r="G14" s="23"/>
      <c r="H14" s="23"/>
      <c r="I14" s="23"/>
      <c r="J14" s="23"/>
      <c r="K14" s="68"/>
      <c r="L14" s="74" t="s">
        <v>66</v>
      </c>
      <c r="M14" s="69">
        <v>16.51</v>
      </c>
      <c r="N14" s="70">
        <f>M14/2.54</f>
        <v>6.500000000000001</v>
      </c>
      <c r="O14" s="23"/>
      <c r="P14" s="23"/>
      <c r="Q14" s="23"/>
      <c r="R14" s="89"/>
      <c r="S14" s="23"/>
      <c r="T14" s="23"/>
      <c r="U14" s="23"/>
      <c r="V14" s="68"/>
      <c r="W14" s="68"/>
      <c r="X14" s="23"/>
      <c r="Y14" s="23"/>
      <c r="AI14" s="7"/>
    </row>
    <row r="15" ht="15"/>
    <row r="16" ht="15"/>
    <row r="17" ht="15"/>
    <row r="18" spans="1:25" ht="15">
      <c r="A18" s="16" t="s">
        <v>82</v>
      </c>
      <c r="B18" s="17"/>
      <c r="C18">
        <v>1996</v>
      </c>
      <c r="D18">
        <v>1997</v>
      </c>
      <c r="G18" s="18">
        <f>H18*I18*J18/1000000</f>
        <v>0.04341954</v>
      </c>
      <c r="H18" s="19">
        <v>26.7</v>
      </c>
      <c r="I18" s="19">
        <v>69.2</v>
      </c>
      <c r="J18" s="19">
        <v>23.5</v>
      </c>
      <c r="K18" s="35">
        <v>15</v>
      </c>
      <c r="L18" s="71" t="s">
        <v>83</v>
      </c>
      <c r="M18" s="61">
        <v>5.08</v>
      </c>
      <c r="N18" s="62">
        <f>M18/2.54</f>
        <v>2</v>
      </c>
      <c r="O18" s="31">
        <v>8</v>
      </c>
      <c r="P18" s="60"/>
      <c r="Q18" s="60"/>
      <c r="R18" s="88"/>
      <c r="S18" s="63">
        <v>65</v>
      </c>
      <c r="T18" s="64">
        <v>20000</v>
      </c>
      <c r="U18" s="64" t="s">
        <v>32</v>
      </c>
      <c r="V18" s="65">
        <v>200</v>
      </c>
      <c r="W18" s="65">
        <v>800</v>
      </c>
      <c r="X18" s="60"/>
      <c r="Y18" s="60"/>
    </row>
    <row r="19" spans="1:25" ht="15">
      <c r="A19" s="21"/>
      <c r="B19" s="22"/>
      <c r="G19" s="23"/>
      <c r="H19" s="23"/>
      <c r="I19" s="23"/>
      <c r="J19" s="23"/>
      <c r="K19" s="68"/>
      <c r="L19" s="23" t="s">
        <v>84</v>
      </c>
      <c r="M19" s="69">
        <v>20.32</v>
      </c>
      <c r="N19" s="75">
        <f>M19/2.54</f>
        <v>8</v>
      </c>
      <c r="O19" s="23"/>
      <c r="P19" s="23"/>
      <c r="Q19" s="23"/>
      <c r="R19" s="89"/>
      <c r="S19" s="23"/>
      <c r="T19" s="23"/>
      <c r="U19" s="23"/>
      <c r="V19" s="68"/>
      <c r="W19" s="68"/>
      <c r="X19" s="23"/>
      <c r="Y19" s="23"/>
    </row>
    <row r="20" ht="15"/>
    <row r="21" ht="15"/>
    <row r="22" ht="15"/>
    <row r="23" spans="1:25" ht="15">
      <c r="A23" s="16" t="s">
        <v>29</v>
      </c>
      <c r="B23" s="17">
        <v>75</v>
      </c>
      <c r="C23">
        <v>1998</v>
      </c>
      <c r="G23" s="18">
        <f>H23*I23*J23/1000000</f>
        <v>0.004999366679999999</v>
      </c>
      <c r="H23" s="19">
        <v>11.11</v>
      </c>
      <c r="I23" s="19">
        <v>30.8</v>
      </c>
      <c r="J23" s="19">
        <v>14.61</v>
      </c>
      <c r="K23" s="35">
        <v>2.7</v>
      </c>
      <c r="L23" s="60" t="s">
        <v>80</v>
      </c>
      <c r="M23" s="61">
        <v>1.91</v>
      </c>
      <c r="N23" s="76">
        <f>M23/2.54</f>
        <v>0.7519685039370079</v>
      </c>
      <c r="O23" s="31">
        <v>8</v>
      </c>
      <c r="P23" s="60"/>
      <c r="Q23" s="60"/>
      <c r="R23" s="88"/>
      <c r="S23" s="77">
        <v>120</v>
      </c>
      <c r="T23" s="64">
        <v>20000</v>
      </c>
      <c r="U23" s="64" t="s">
        <v>32</v>
      </c>
      <c r="V23" s="65">
        <v>75</v>
      </c>
      <c r="W23" s="65">
        <v>150</v>
      </c>
      <c r="X23" s="66" t="s">
        <v>22</v>
      </c>
      <c r="Y23" s="85">
        <v>90</v>
      </c>
    </row>
    <row r="24" spans="1:25" ht="15">
      <c r="A24" s="21">
        <v>40</v>
      </c>
      <c r="B24" s="22"/>
      <c r="G24" s="23"/>
      <c r="H24" s="23"/>
      <c r="I24" s="23"/>
      <c r="J24" s="23"/>
      <c r="K24" s="68"/>
      <c r="L24" s="23" t="s">
        <v>81</v>
      </c>
      <c r="M24" s="69">
        <v>8.9</v>
      </c>
      <c r="N24" s="70">
        <f>M24/2.54</f>
        <v>3.5039370078740157</v>
      </c>
      <c r="O24" s="23"/>
      <c r="P24" s="23"/>
      <c r="Q24" s="23"/>
      <c r="R24" s="89"/>
      <c r="S24" s="23"/>
      <c r="T24" s="23"/>
      <c r="U24" s="23"/>
      <c r="V24" s="68"/>
      <c r="W24" s="68"/>
      <c r="X24" s="23"/>
      <c r="Y24" s="23"/>
    </row>
    <row r="25" ht="15"/>
    <row r="26" ht="15"/>
    <row r="27" ht="15"/>
    <row r="28" spans="1:25" ht="15">
      <c r="A28" s="16" t="s">
        <v>106</v>
      </c>
      <c r="B28" s="17" t="s">
        <v>90</v>
      </c>
      <c r="G28" s="18">
        <f>H28*I28*J28/1000000</f>
        <v>0.008207696</v>
      </c>
      <c r="H28" s="19">
        <v>15.2</v>
      </c>
      <c r="I28" s="19">
        <v>40.6</v>
      </c>
      <c r="J28" s="19">
        <v>13.3</v>
      </c>
      <c r="K28" s="35">
        <v>3.6</v>
      </c>
      <c r="M28" s="61">
        <v>1.91</v>
      </c>
      <c r="N28" s="76">
        <f>M28/2.54</f>
        <v>0.7519685039370079</v>
      </c>
      <c r="O28" s="31">
        <v>8</v>
      </c>
      <c r="P28" s="64">
        <v>3000</v>
      </c>
      <c r="S28" s="77">
        <v>100</v>
      </c>
      <c r="T28" s="64">
        <v>23000</v>
      </c>
      <c r="U28">
        <v>3</v>
      </c>
      <c r="V28" s="65">
        <v>50</v>
      </c>
      <c r="W28" s="65">
        <v>200</v>
      </c>
      <c r="Y28" s="78">
        <v>93.5</v>
      </c>
    </row>
    <row r="29" spans="1:2" ht="15">
      <c r="A29" s="21">
        <v>30</v>
      </c>
      <c r="B29" s="22"/>
    </row>
    <row r="30" ht="15"/>
    <row r="31" ht="15"/>
    <row r="32" spans="1:28" ht="15">
      <c r="A32" s="16" t="s">
        <v>106</v>
      </c>
      <c r="B32" s="17" t="s">
        <v>105</v>
      </c>
      <c r="C32">
        <v>2004</v>
      </c>
      <c r="D32">
        <v>2010</v>
      </c>
      <c r="G32" s="18">
        <f>H32*I32*J32/1000000</f>
        <v>0.015838463999999997</v>
      </c>
      <c r="H32" s="19">
        <v>16.4</v>
      </c>
      <c r="I32" s="19">
        <v>50.3</v>
      </c>
      <c r="J32" s="19">
        <v>19.2</v>
      </c>
      <c r="K32" s="35">
        <v>4.5</v>
      </c>
      <c r="L32" s="60"/>
      <c r="M32" s="61">
        <v>2.54</v>
      </c>
      <c r="N32" s="62">
        <f>M32/2.54</f>
        <v>1</v>
      </c>
      <c r="O32" s="31">
        <v>8</v>
      </c>
      <c r="P32" s="64">
        <v>2400</v>
      </c>
      <c r="Q32" s="60"/>
      <c r="R32" s="88"/>
      <c r="S32" s="63">
        <v>82</v>
      </c>
      <c r="T32" s="64">
        <v>23000</v>
      </c>
      <c r="U32" s="64" t="s">
        <v>32</v>
      </c>
      <c r="V32" s="65">
        <v>100</v>
      </c>
      <c r="W32" s="65">
        <v>400</v>
      </c>
      <c r="X32" s="60" t="s">
        <v>33</v>
      </c>
      <c r="Y32" s="78">
        <v>95</v>
      </c>
      <c r="AB32" t="s">
        <v>34</v>
      </c>
    </row>
    <row r="33" spans="1:25" ht="15">
      <c r="A33" s="21">
        <v>80</v>
      </c>
      <c r="B33" s="22"/>
      <c r="G33" s="79"/>
      <c r="H33" s="79"/>
      <c r="I33" s="79"/>
      <c r="J33" s="79"/>
      <c r="K33" s="80"/>
      <c r="L33" s="79"/>
      <c r="M33" s="69">
        <f>N33*2.54</f>
        <v>12.7</v>
      </c>
      <c r="N33" s="75">
        <v>5</v>
      </c>
      <c r="O33" s="79"/>
      <c r="P33" s="79"/>
      <c r="Q33" s="79"/>
      <c r="R33" s="91"/>
      <c r="S33" s="79"/>
      <c r="T33" s="79"/>
      <c r="U33" s="79"/>
      <c r="V33" s="80"/>
      <c r="W33" s="80"/>
      <c r="X33" s="79"/>
      <c r="Y33" s="79"/>
    </row>
    <row r="34" spans="7:25" ht="15">
      <c r="G34" s="23"/>
      <c r="H34" s="23"/>
      <c r="I34" s="23"/>
      <c r="J34" s="23"/>
      <c r="K34" s="68"/>
      <c r="L34" s="23"/>
      <c r="M34" s="81">
        <v>13.34</v>
      </c>
      <c r="N34" s="70">
        <f>M34/2.54</f>
        <v>5.251968503937007</v>
      </c>
      <c r="O34" s="23"/>
      <c r="P34" s="23"/>
      <c r="Q34" s="23"/>
      <c r="R34" s="89"/>
      <c r="S34" s="23"/>
      <c r="T34" s="23"/>
      <c r="U34" s="23"/>
      <c r="V34" s="68"/>
      <c r="W34" s="68"/>
      <c r="X34" s="23"/>
      <c r="Y34" s="23"/>
    </row>
    <row r="35" spans="13:14" ht="15">
      <c r="M35" s="53"/>
      <c r="N35" s="42"/>
    </row>
    <row r="36" ht="15">
      <c r="N36" s="42"/>
    </row>
    <row r="37" spans="1:28" ht="15">
      <c r="A37" s="16" t="s">
        <v>96</v>
      </c>
      <c r="B37" s="17"/>
      <c r="C37">
        <v>2011</v>
      </c>
      <c r="G37" s="18">
        <f>H37*I37*J37/1000000</f>
        <v>0.014988287999999999</v>
      </c>
      <c r="H37" s="19">
        <v>19.2</v>
      </c>
      <c r="I37" s="19">
        <v>47.6</v>
      </c>
      <c r="J37" s="19">
        <v>16.4</v>
      </c>
      <c r="K37" s="35">
        <v>7.3</v>
      </c>
      <c r="M37" s="61">
        <v>2.54</v>
      </c>
      <c r="N37" s="62">
        <f>M37/2.54</f>
        <v>1</v>
      </c>
      <c r="O37" s="31">
        <v>8</v>
      </c>
      <c r="P37" s="64">
        <v>1800</v>
      </c>
      <c r="R37" s="90">
        <v>74</v>
      </c>
      <c r="S37" s="63">
        <v>82</v>
      </c>
      <c r="T37" s="64">
        <v>23000</v>
      </c>
      <c r="U37" s="64" t="s">
        <v>32</v>
      </c>
      <c r="V37" s="65">
        <v>100</v>
      </c>
      <c r="W37" s="65">
        <v>400</v>
      </c>
      <c r="X37" s="60" t="s">
        <v>33</v>
      </c>
      <c r="Y37" s="73">
        <v>98</v>
      </c>
      <c r="AB37" t="s">
        <v>34</v>
      </c>
    </row>
    <row r="38" spans="1:14" ht="15">
      <c r="A38" s="21">
        <v>149</v>
      </c>
      <c r="M38" s="81">
        <v>13.34</v>
      </c>
      <c r="N38" s="70">
        <f>M38/2.54</f>
        <v>5.251968503937007</v>
      </c>
    </row>
    <row r="39" ht="15">
      <c r="N39" s="42"/>
    </row>
    <row r="40" ht="15">
      <c r="N40" s="42"/>
    </row>
    <row r="41" ht="15">
      <c r="N41" s="42"/>
    </row>
    <row r="42" spans="1:25" ht="15">
      <c r="A42" s="16" t="s">
        <v>101</v>
      </c>
      <c r="B42" s="17"/>
      <c r="C42">
        <v>2014</v>
      </c>
      <c r="G42" s="18">
        <f>H42*I42*J42/1000000</f>
        <v>0.016150508640000005</v>
      </c>
      <c r="H42" s="19">
        <v>18.42</v>
      </c>
      <c r="I42" s="19">
        <v>47.6</v>
      </c>
      <c r="J42" s="19">
        <v>18.42</v>
      </c>
      <c r="K42" s="35">
        <v>6.73</v>
      </c>
      <c r="L42" s="60"/>
      <c r="M42" s="61">
        <v>2.54</v>
      </c>
      <c r="N42" s="62">
        <f>M42/2.54</f>
        <v>1</v>
      </c>
      <c r="O42" s="31">
        <v>8</v>
      </c>
      <c r="P42" s="64">
        <v>1800</v>
      </c>
      <c r="Q42" s="60"/>
      <c r="R42" s="88"/>
      <c r="S42" s="63">
        <v>82</v>
      </c>
      <c r="T42" s="64">
        <v>24000</v>
      </c>
      <c r="U42" s="64" t="s">
        <v>32</v>
      </c>
      <c r="V42" s="65">
        <v>100</v>
      </c>
      <c r="W42" s="65">
        <v>400</v>
      </c>
      <c r="X42" s="60"/>
      <c r="Y42" s="73">
        <v>98</v>
      </c>
    </row>
    <row r="43" spans="1:25" ht="15">
      <c r="A43" s="21">
        <v>100</v>
      </c>
      <c r="B43" s="22"/>
      <c r="G43" s="23"/>
      <c r="H43" s="23"/>
      <c r="I43" s="23"/>
      <c r="J43" s="23"/>
      <c r="K43" s="68"/>
      <c r="L43" s="23"/>
      <c r="M43" s="81">
        <v>13.34</v>
      </c>
      <c r="N43" s="70">
        <f>M43/2.54</f>
        <v>5.251968503937007</v>
      </c>
      <c r="O43" s="23"/>
      <c r="P43" s="23"/>
      <c r="Q43" s="23"/>
      <c r="R43" s="89"/>
      <c r="S43" s="23"/>
      <c r="T43" s="23"/>
      <c r="U43" s="23"/>
      <c r="V43" s="68"/>
      <c r="W43" s="68"/>
      <c r="X43" s="23"/>
      <c r="Y43" s="23"/>
    </row>
    <row r="44" spans="1:14" ht="15">
      <c r="A44" s="24">
        <v>200</v>
      </c>
      <c r="N44" s="42"/>
    </row>
    <row r="45" ht="15">
      <c r="N45" s="42"/>
    </row>
    <row r="46" ht="15">
      <c r="N46" s="42"/>
    </row>
    <row r="47" spans="1:25" ht="15">
      <c r="A47" s="16" t="s">
        <v>87</v>
      </c>
      <c r="C47">
        <v>2003</v>
      </c>
      <c r="D47">
        <v>2006</v>
      </c>
      <c r="G47" s="18">
        <f>H47*I47*J47/1000000</f>
        <v>0.019685984999999996</v>
      </c>
      <c r="H47" s="19">
        <v>16.5</v>
      </c>
      <c r="I47" s="19">
        <v>52.1</v>
      </c>
      <c r="J47" s="19">
        <v>22.9</v>
      </c>
      <c r="K47" s="35">
        <v>8.6</v>
      </c>
      <c r="L47" s="60" t="s">
        <v>67</v>
      </c>
      <c r="M47" s="19">
        <v>2.54</v>
      </c>
      <c r="N47" s="92">
        <f>M47/2.54</f>
        <v>1</v>
      </c>
      <c r="O47" s="31">
        <v>8</v>
      </c>
      <c r="P47" s="64">
        <v>2250</v>
      </c>
      <c r="S47" s="63">
        <v>69</v>
      </c>
      <c r="T47" s="64">
        <v>20000</v>
      </c>
      <c r="U47" s="64" t="s">
        <v>32</v>
      </c>
      <c r="V47" s="65">
        <v>125</v>
      </c>
      <c r="W47" s="65">
        <v>500</v>
      </c>
      <c r="X47" s="60" t="s">
        <v>33</v>
      </c>
      <c r="Y47" s="78">
        <v>95</v>
      </c>
    </row>
    <row r="48" spans="1:16" ht="15">
      <c r="A48" s="21">
        <v>90</v>
      </c>
      <c r="G48" s="79"/>
      <c r="H48" s="79"/>
      <c r="I48" s="79"/>
      <c r="J48" s="79"/>
      <c r="K48" s="80"/>
      <c r="L48" s="79"/>
      <c r="M48" s="79" t="s">
        <v>100</v>
      </c>
      <c r="N48" s="93">
        <v>5</v>
      </c>
      <c r="O48" s="79"/>
      <c r="P48" s="79"/>
    </row>
    <row r="49" spans="7:16" ht="15">
      <c r="G49" s="23"/>
      <c r="H49" s="23"/>
      <c r="I49" s="23"/>
      <c r="J49" s="23"/>
      <c r="K49" s="68"/>
      <c r="L49" s="23" t="s">
        <v>99</v>
      </c>
      <c r="M49" s="81">
        <v>13.34</v>
      </c>
      <c r="N49" s="70">
        <v>5.25</v>
      </c>
      <c r="O49" s="23"/>
      <c r="P49" s="94">
        <v>250</v>
      </c>
    </row>
    <row r="50" ht="15">
      <c r="N50" s="42"/>
    </row>
    <row r="51" ht="15">
      <c r="N51" s="42"/>
    </row>
    <row r="52" spans="1:25" ht="15">
      <c r="A52" s="16" t="s">
        <v>38</v>
      </c>
      <c r="B52" s="17"/>
      <c r="C52">
        <v>2003</v>
      </c>
      <c r="D52">
        <v>2006</v>
      </c>
      <c r="G52" s="18">
        <f>H52*I52*J52/1000000</f>
        <v>0.033239169000000006</v>
      </c>
      <c r="H52" s="19">
        <v>20.1</v>
      </c>
      <c r="I52" s="19">
        <v>59.7</v>
      </c>
      <c r="J52" s="19">
        <v>27.7</v>
      </c>
      <c r="K52" s="35">
        <v>11.8</v>
      </c>
      <c r="L52" s="60" t="s">
        <v>67</v>
      </c>
      <c r="M52" s="61">
        <v>2.54</v>
      </c>
      <c r="N52" s="62">
        <f>M52/2.54</f>
        <v>1</v>
      </c>
      <c r="O52" s="31">
        <v>8</v>
      </c>
      <c r="P52" s="64">
        <v>2100</v>
      </c>
      <c r="Q52" s="60"/>
      <c r="R52" s="88"/>
      <c r="S52" s="63">
        <v>56</v>
      </c>
      <c r="T52" s="64">
        <v>20000</v>
      </c>
      <c r="U52" s="60"/>
      <c r="V52" s="65">
        <v>125</v>
      </c>
      <c r="W52" s="65">
        <v>500</v>
      </c>
      <c r="X52" s="60" t="s">
        <v>33</v>
      </c>
      <c r="Y52" s="78">
        <v>96</v>
      </c>
    </row>
    <row r="53" spans="1:28" ht="15">
      <c r="A53" s="21">
        <v>200</v>
      </c>
      <c r="B53" s="22"/>
      <c r="G53" s="23"/>
      <c r="H53" s="23"/>
      <c r="I53" s="23"/>
      <c r="J53" s="23"/>
      <c r="K53" s="68"/>
      <c r="L53" s="23" t="s">
        <v>68</v>
      </c>
      <c r="M53" s="23"/>
      <c r="N53" s="23"/>
      <c r="O53" s="23"/>
      <c r="P53" s="82">
        <v>300</v>
      </c>
      <c r="Q53" s="23"/>
      <c r="R53" s="89"/>
      <c r="S53" s="23"/>
      <c r="T53" s="23"/>
      <c r="U53" s="23"/>
      <c r="V53" s="68"/>
      <c r="W53" s="68"/>
      <c r="X53" s="23"/>
      <c r="Y53" s="23"/>
      <c r="AB53" t="s">
        <v>69</v>
      </c>
    </row>
    <row r="54" ht="15"/>
    <row r="55" ht="15"/>
    <row r="56" ht="15"/>
    <row r="57" spans="1:15" ht="15">
      <c r="A57" s="16" t="s">
        <v>37</v>
      </c>
      <c r="B57" s="17"/>
      <c r="O57" s="31">
        <v>8</v>
      </c>
    </row>
    <row r="58" spans="1:2" ht="15">
      <c r="A58" s="21">
        <v>120</v>
      </c>
      <c r="B58" s="22"/>
    </row>
    <row r="59" ht="15">
      <c r="A59" s="24">
        <v>249</v>
      </c>
    </row>
    <row r="60" ht="15">
      <c r="A60" s="24"/>
    </row>
    <row r="61" ht="15">
      <c r="A61" s="24"/>
    </row>
    <row r="62" spans="1:26" ht="15">
      <c r="A62" s="16" t="s">
        <v>37</v>
      </c>
      <c r="B62" s="17" t="s">
        <v>43</v>
      </c>
      <c r="C62">
        <v>2010</v>
      </c>
      <c r="G62" s="18">
        <f>H62*I62*J62/1000000</f>
        <v>0.012657293</v>
      </c>
      <c r="H62" s="19">
        <v>13.7</v>
      </c>
      <c r="I62" s="19">
        <v>40.7</v>
      </c>
      <c r="J62" s="19">
        <v>22.7</v>
      </c>
      <c r="K62" s="35">
        <v>5.7</v>
      </c>
      <c r="L62" s="60"/>
      <c r="M62" s="60"/>
      <c r="N62" s="60"/>
      <c r="O62" s="31">
        <v>8</v>
      </c>
      <c r="P62" s="64">
        <v>1700</v>
      </c>
      <c r="Q62" s="60"/>
      <c r="R62" s="88"/>
      <c r="S62" s="63">
        <v>88</v>
      </c>
      <c r="T62" s="64">
        <v>24000</v>
      </c>
      <c r="U62" s="64" t="s">
        <v>32</v>
      </c>
      <c r="V62" s="65">
        <v>75</v>
      </c>
      <c r="W62" s="65">
        <v>300</v>
      </c>
      <c r="X62" s="60" t="s">
        <v>33</v>
      </c>
      <c r="Y62" s="78">
        <v>95</v>
      </c>
      <c r="Z62" t="s">
        <v>44</v>
      </c>
    </row>
    <row r="63" spans="1:25" ht="15">
      <c r="A63" s="21">
        <v>120</v>
      </c>
      <c r="B63" s="22"/>
      <c r="G63" s="23"/>
      <c r="H63" s="23"/>
      <c r="I63" s="23"/>
      <c r="J63" s="23"/>
      <c r="K63" s="68"/>
      <c r="L63" s="23"/>
      <c r="M63" s="81">
        <v>10.2</v>
      </c>
      <c r="N63" s="70">
        <f>M63/2.54</f>
        <v>4.015748031496063</v>
      </c>
      <c r="O63" s="23"/>
      <c r="P63" s="23"/>
      <c r="Q63" s="23"/>
      <c r="R63" s="89"/>
      <c r="S63" s="23"/>
      <c r="T63" s="23"/>
      <c r="U63" s="23"/>
      <c r="V63" s="68"/>
      <c r="W63" s="68"/>
      <c r="X63" s="23"/>
      <c r="Y63" s="23"/>
    </row>
    <row r="64" ht="15">
      <c r="A64" s="24">
        <v>299</v>
      </c>
    </row>
    <row r="65" ht="15">
      <c r="A65" s="24"/>
    </row>
    <row r="66" ht="15">
      <c r="A66" s="24"/>
    </row>
    <row r="67" spans="1:25" ht="15">
      <c r="A67" s="16" t="s">
        <v>35</v>
      </c>
      <c r="B67" s="17"/>
      <c r="G67" s="18">
        <f>H67*I67*J67/1000000</f>
        <v>0.023926404</v>
      </c>
      <c r="H67" s="19">
        <v>17.2</v>
      </c>
      <c r="I67" s="19">
        <v>52.1</v>
      </c>
      <c r="J67" s="19">
        <v>26.7</v>
      </c>
      <c r="K67" s="35">
        <v>10</v>
      </c>
      <c r="L67" s="60"/>
      <c r="M67" s="61">
        <v>2.54</v>
      </c>
      <c r="N67" s="62">
        <f>M67/2.54</f>
        <v>1</v>
      </c>
      <c r="O67" s="60"/>
      <c r="P67" s="64">
        <v>1400</v>
      </c>
      <c r="Q67" s="60"/>
      <c r="R67" s="88"/>
      <c r="S67" s="63">
        <v>67</v>
      </c>
      <c r="T67" s="64">
        <v>23000</v>
      </c>
      <c r="U67" s="60"/>
      <c r="V67" s="65">
        <v>125</v>
      </c>
      <c r="W67" s="65">
        <v>500</v>
      </c>
      <c r="X67" s="60" t="s">
        <v>33</v>
      </c>
      <c r="Y67" s="78">
        <v>96</v>
      </c>
    </row>
    <row r="68" spans="1:25" ht="15">
      <c r="A68" s="21">
        <v>100</v>
      </c>
      <c r="B68" s="22"/>
      <c r="G68" s="23"/>
      <c r="H68" s="23"/>
      <c r="I68" s="23"/>
      <c r="J68" s="23"/>
      <c r="K68" s="68"/>
      <c r="L68" s="23"/>
      <c r="M68" s="81">
        <v>13.3</v>
      </c>
      <c r="N68" s="70">
        <f>M68/2.54</f>
        <v>5.236220472440945</v>
      </c>
      <c r="O68" s="23"/>
      <c r="P68" s="82">
        <v>1600</v>
      </c>
      <c r="Q68" s="23"/>
      <c r="R68" s="89"/>
      <c r="S68" s="23"/>
      <c r="T68" s="23"/>
      <c r="U68" s="23"/>
      <c r="V68" s="68"/>
      <c r="W68" s="68"/>
      <c r="X68" s="23"/>
      <c r="Y68" s="23"/>
    </row>
    <row r="69" ht="15">
      <c r="A69" s="24"/>
    </row>
    <row r="70" ht="15">
      <c r="A70" s="24"/>
    </row>
    <row r="71" ht="15">
      <c r="A71" s="24"/>
    </row>
    <row r="72" spans="1:28" ht="15">
      <c r="A72" s="16" t="s">
        <v>35</v>
      </c>
      <c r="B72" s="17" t="s">
        <v>70</v>
      </c>
      <c r="C72">
        <v>2010</v>
      </c>
      <c r="G72" s="18">
        <f>H72*I72*J72/1000000</f>
        <v>0.023005276000000005</v>
      </c>
      <c r="H72" s="19">
        <v>16.6</v>
      </c>
      <c r="I72" s="19">
        <v>52.1</v>
      </c>
      <c r="J72" s="19">
        <v>26.6</v>
      </c>
      <c r="K72" s="35">
        <v>10</v>
      </c>
      <c r="L72" s="60"/>
      <c r="M72" s="60"/>
      <c r="N72" s="60"/>
      <c r="O72" s="31">
        <v>8</v>
      </c>
      <c r="P72" s="64">
        <v>1600</v>
      </c>
      <c r="Q72" s="60"/>
      <c r="R72" s="88"/>
      <c r="S72" s="63">
        <v>67</v>
      </c>
      <c r="T72" s="83">
        <v>24000</v>
      </c>
      <c r="U72" s="60"/>
      <c r="V72" s="65">
        <v>125</v>
      </c>
      <c r="W72" s="65">
        <v>500</v>
      </c>
      <c r="X72" s="60" t="s">
        <v>33</v>
      </c>
      <c r="Y72" s="78">
        <v>96</v>
      </c>
      <c r="Z72" t="s">
        <v>36</v>
      </c>
      <c r="AB72" t="s">
        <v>40</v>
      </c>
    </row>
    <row r="73" spans="1:25" ht="15">
      <c r="A73" s="21">
        <v>120</v>
      </c>
      <c r="B73" s="22"/>
      <c r="G73" s="23"/>
      <c r="H73" s="23"/>
      <c r="I73" s="23"/>
      <c r="J73" s="23"/>
      <c r="K73" s="68"/>
      <c r="L73" s="23"/>
      <c r="M73" s="81">
        <v>13.3</v>
      </c>
      <c r="N73" s="70">
        <f>M73/2.54</f>
        <v>5.236220472440945</v>
      </c>
      <c r="O73" s="23"/>
      <c r="P73" s="23"/>
      <c r="Q73" s="23"/>
      <c r="R73" s="89"/>
      <c r="S73" s="23"/>
      <c r="T73" s="23"/>
      <c r="U73" s="23"/>
      <c r="V73" s="68"/>
      <c r="W73" s="68"/>
      <c r="X73" s="23"/>
      <c r="Y73" s="23"/>
    </row>
    <row r="74" spans="1:3" ht="15">
      <c r="A74" s="24">
        <v>349</v>
      </c>
      <c r="C74">
        <v>2014</v>
      </c>
    </row>
    <row r="75" ht="15">
      <c r="A75" s="24"/>
    </row>
    <row r="76" ht="15">
      <c r="A76" s="24"/>
    </row>
    <row r="77" spans="1:28" ht="15">
      <c r="A77" s="16" t="s">
        <v>39</v>
      </c>
      <c r="B77" s="17"/>
      <c r="C77">
        <v>2006</v>
      </c>
      <c r="D77">
        <v>2010</v>
      </c>
      <c r="G77" s="18">
        <f>H77*I77*J77/1000000</f>
        <v>0.038538738</v>
      </c>
      <c r="H77" s="19">
        <v>20.3</v>
      </c>
      <c r="I77" s="19">
        <v>59.7</v>
      </c>
      <c r="J77" s="19">
        <v>31.8</v>
      </c>
      <c r="K77" s="35">
        <v>14.5</v>
      </c>
      <c r="L77" s="60"/>
      <c r="M77" s="61">
        <v>2.54</v>
      </c>
      <c r="N77" s="62">
        <f>M77/2.54</f>
        <v>1</v>
      </c>
      <c r="O77" s="31">
        <v>8</v>
      </c>
      <c r="P77" s="64">
        <v>1150</v>
      </c>
      <c r="Q77" s="60"/>
      <c r="R77" s="88"/>
      <c r="S77" s="63">
        <v>57</v>
      </c>
      <c r="T77" s="64">
        <v>23000</v>
      </c>
      <c r="U77" s="64" t="s">
        <v>32</v>
      </c>
      <c r="V77" s="65">
        <v>150</v>
      </c>
      <c r="W77" s="65">
        <v>600</v>
      </c>
      <c r="X77" s="60" t="s">
        <v>33</v>
      </c>
      <c r="Y77" s="73">
        <v>98</v>
      </c>
      <c r="AB77" t="s">
        <v>40</v>
      </c>
    </row>
    <row r="78" spans="1:25" ht="15">
      <c r="A78" s="21">
        <v>200</v>
      </c>
      <c r="B78" s="22"/>
      <c r="G78" s="23"/>
      <c r="H78" s="23"/>
      <c r="I78" s="23"/>
      <c r="J78" s="23"/>
      <c r="K78" s="68"/>
      <c r="L78" s="23"/>
      <c r="M78" s="81">
        <v>16.5</v>
      </c>
      <c r="N78" s="70">
        <f>M78/2.54</f>
        <v>6.496062992125984</v>
      </c>
      <c r="O78" s="23"/>
      <c r="P78" s="82">
        <v>1650</v>
      </c>
      <c r="Q78" s="23"/>
      <c r="R78" s="89"/>
      <c r="S78" s="23"/>
      <c r="T78" s="23"/>
      <c r="U78" s="23"/>
      <c r="V78" s="68"/>
      <c r="W78" s="68"/>
      <c r="X78" s="23"/>
      <c r="Y78" s="23"/>
    </row>
    <row r="79" ht="15"/>
    <row r="80" ht="15"/>
    <row r="81" ht="15"/>
    <row r="82" spans="1:26" ht="15">
      <c r="A82" s="16" t="s">
        <v>39</v>
      </c>
      <c r="B82" s="17" t="s">
        <v>41</v>
      </c>
      <c r="C82">
        <v>2010</v>
      </c>
      <c r="G82" s="18">
        <f>H82*I82*J82/1000000</f>
        <v>0.039265884</v>
      </c>
      <c r="H82" s="19">
        <v>20.3</v>
      </c>
      <c r="I82" s="19">
        <v>59.7</v>
      </c>
      <c r="J82" s="55">
        <v>32.4</v>
      </c>
      <c r="K82" s="56">
        <v>13.8</v>
      </c>
      <c r="L82" s="60"/>
      <c r="M82" s="61">
        <v>2.54</v>
      </c>
      <c r="N82" s="62">
        <f>M82/2.54</f>
        <v>1</v>
      </c>
      <c r="O82" s="31">
        <v>8</v>
      </c>
      <c r="P82" s="64">
        <v>1500</v>
      </c>
      <c r="Q82" s="60"/>
      <c r="R82" s="88"/>
      <c r="S82" s="63">
        <v>57</v>
      </c>
      <c r="T82" s="83">
        <v>24000</v>
      </c>
      <c r="U82" s="64" t="s">
        <v>32</v>
      </c>
      <c r="V82" s="65">
        <v>150</v>
      </c>
      <c r="W82" s="65">
        <v>600</v>
      </c>
      <c r="X82" s="60" t="s">
        <v>33</v>
      </c>
      <c r="Y82" s="73">
        <v>98</v>
      </c>
      <c r="Z82" t="s">
        <v>77</v>
      </c>
    </row>
    <row r="83" spans="1:26" ht="15">
      <c r="A83" s="21">
        <v>300</v>
      </c>
      <c r="B83" s="22"/>
      <c r="G83" s="23"/>
      <c r="H83" s="23"/>
      <c r="I83" s="23"/>
      <c r="J83" s="23"/>
      <c r="K83" s="68"/>
      <c r="L83" s="23"/>
      <c r="M83" s="81">
        <v>16.5</v>
      </c>
      <c r="N83" s="70">
        <f>M83/2.54</f>
        <v>6.496062992125984</v>
      </c>
      <c r="O83" s="23"/>
      <c r="P83" s="82"/>
      <c r="Q83" s="23"/>
      <c r="R83" s="89"/>
      <c r="S83" s="23"/>
      <c r="T83" s="23"/>
      <c r="U83" s="23"/>
      <c r="V83" s="68"/>
      <c r="W83" s="68"/>
      <c r="X83" s="23"/>
      <c r="Y83" s="23"/>
      <c r="Z83" t="s">
        <v>78</v>
      </c>
    </row>
    <row r="84" spans="1:3" ht="15">
      <c r="A84" s="24">
        <v>449</v>
      </c>
      <c r="C84">
        <v>2014</v>
      </c>
    </row>
    <row r="85" ht="15"/>
    <row r="86" ht="15"/>
    <row r="87" ht="15"/>
    <row r="88" spans="1:25" ht="15">
      <c r="A88" s="16" t="s">
        <v>126</v>
      </c>
      <c r="B88" s="17"/>
      <c r="G88" s="18">
        <f>H88*I88*J88/1000000</f>
        <v>0.01378146</v>
      </c>
      <c r="H88" s="19">
        <v>13.3</v>
      </c>
      <c r="I88" s="19">
        <v>66</v>
      </c>
      <c r="J88" s="19">
        <v>15.7</v>
      </c>
      <c r="K88" s="35">
        <v>5.9</v>
      </c>
      <c r="M88" s="61">
        <v>2.54</v>
      </c>
      <c r="N88" s="62">
        <f>M88/2.54</f>
        <v>1</v>
      </c>
      <c r="O88" s="31">
        <v>8</v>
      </c>
      <c r="P88" s="64">
        <v>1600</v>
      </c>
      <c r="S88" s="63">
        <v>82</v>
      </c>
      <c r="T88" s="64">
        <v>21000</v>
      </c>
      <c r="U88" s="64" t="s">
        <v>32</v>
      </c>
      <c r="V88" s="65">
        <v>100</v>
      </c>
      <c r="W88" s="65">
        <v>400</v>
      </c>
      <c r="Y88" s="73">
        <v>96</v>
      </c>
    </row>
    <row r="89" spans="1:25" ht="15">
      <c r="A89" s="21">
        <v>230</v>
      </c>
      <c r="B89" s="22"/>
      <c r="G89" s="23"/>
      <c r="H89" s="23"/>
      <c r="I89" s="23"/>
      <c r="J89" s="23"/>
      <c r="K89" s="68"/>
      <c r="M89" s="84">
        <v>9</v>
      </c>
      <c r="N89" s="70">
        <f>M89/2.54</f>
        <v>3.543307086614173</v>
      </c>
      <c r="O89" s="23"/>
      <c r="P89" s="82"/>
      <c r="S89" s="23"/>
      <c r="T89" s="23"/>
      <c r="U89" s="23"/>
      <c r="V89" s="68"/>
      <c r="W89" s="68"/>
      <c r="Y89" s="23"/>
    </row>
    <row r="90" ht="15">
      <c r="A90" s="24">
        <v>399</v>
      </c>
    </row>
    <row r="91" ht="15"/>
    <row r="92" ht="15"/>
    <row r="93" spans="1:28" ht="15">
      <c r="A93" s="16" t="s">
        <v>42</v>
      </c>
      <c r="B93" s="17"/>
      <c r="G93" s="18">
        <f>H93*I93*J93/1000000</f>
        <v>0.058349102</v>
      </c>
      <c r="H93" s="19">
        <v>20.3</v>
      </c>
      <c r="I93" s="19">
        <v>83.8</v>
      </c>
      <c r="J93" s="19">
        <v>34.3</v>
      </c>
      <c r="K93" s="35">
        <v>27.7</v>
      </c>
      <c r="L93" s="60"/>
      <c r="M93" s="61">
        <v>3.2</v>
      </c>
      <c r="N93" s="76">
        <f>M93/2.54</f>
        <v>1.2598425196850394</v>
      </c>
      <c r="O93" s="60"/>
      <c r="P93" s="64">
        <v>1150</v>
      </c>
      <c r="Q93" s="60"/>
      <c r="R93" s="88"/>
      <c r="S93" s="63">
        <v>62</v>
      </c>
      <c r="T93" s="64">
        <v>21000</v>
      </c>
      <c r="U93" s="60"/>
      <c r="V93" s="65">
        <v>200</v>
      </c>
      <c r="W93" s="65">
        <v>800</v>
      </c>
      <c r="X93" s="60"/>
      <c r="Y93" s="73">
        <v>99</v>
      </c>
      <c r="Z93" t="s">
        <v>36</v>
      </c>
      <c r="AB93" t="s">
        <v>71</v>
      </c>
    </row>
    <row r="94" spans="1:26" ht="15">
      <c r="A94" s="21">
        <v>450</v>
      </c>
      <c r="B94" s="22"/>
      <c r="G94" s="23"/>
      <c r="H94" s="23"/>
      <c r="I94" s="23"/>
      <c r="J94" s="23"/>
      <c r="K94" s="68"/>
      <c r="L94" s="23"/>
      <c r="M94" s="84">
        <v>16.5</v>
      </c>
      <c r="N94" s="70">
        <f>M94/2.54</f>
        <v>6.496062992125984</v>
      </c>
      <c r="O94" s="23"/>
      <c r="P94" s="82">
        <v>1800</v>
      </c>
      <c r="Q94" s="23"/>
      <c r="R94" s="89"/>
      <c r="S94" s="23"/>
      <c r="T94" s="23"/>
      <c r="U94" s="23"/>
      <c r="V94" s="68"/>
      <c r="W94" s="68"/>
      <c r="X94" s="23"/>
      <c r="Y94" s="23"/>
      <c r="Z94" t="s">
        <v>72</v>
      </c>
    </row>
    <row r="95" spans="1:26" ht="15">
      <c r="A95" s="24">
        <v>1200</v>
      </c>
      <c r="Z95" t="s">
        <v>79</v>
      </c>
    </row>
    <row r="96" ht="15"/>
    <row r="97" ht="15"/>
    <row r="98" spans="1:26" ht="15">
      <c r="A98" s="16" t="s">
        <v>42</v>
      </c>
      <c r="B98" s="17" t="s">
        <v>43</v>
      </c>
      <c r="C98">
        <v>2010</v>
      </c>
      <c r="P98" s="27">
        <v>1100</v>
      </c>
      <c r="S98" s="50">
        <v>59</v>
      </c>
      <c r="T98" s="54">
        <v>24000</v>
      </c>
      <c r="V98" s="29">
        <v>200</v>
      </c>
      <c r="W98" s="29">
        <v>800</v>
      </c>
      <c r="X98" t="s">
        <v>33</v>
      </c>
      <c r="Y98" s="51">
        <v>99</v>
      </c>
      <c r="Z98" t="s">
        <v>73</v>
      </c>
    </row>
    <row r="99" spans="1:26" ht="15">
      <c r="A99" s="21"/>
      <c r="B99" s="22"/>
      <c r="G99" s="18">
        <f>H99*I99*J99/1000000</f>
        <v>0.0609609</v>
      </c>
      <c r="H99" s="19">
        <v>20.3</v>
      </c>
      <c r="I99" s="57">
        <v>91</v>
      </c>
      <c r="J99" s="55">
        <v>33</v>
      </c>
      <c r="K99" s="56">
        <v>23.5</v>
      </c>
      <c r="M99" s="52">
        <v>16.5</v>
      </c>
      <c r="N99" s="34">
        <f>M99/2.54</f>
        <v>6.496062992125984</v>
      </c>
      <c r="P99" s="27">
        <v>1400</v>
      </c>
      <c r="Z99" t="s">
        <v>74</v>
      </c>
    </row>
    <row r="100" ht="15">
      <c r="A100" s="24">
        <v>1190</v>
      </c>
    </row>
    <row r="101" ht="15"/>
    <row r="102" ht="15"/>
    <row r="103" ht="15"/>
    <row r="104" spans="1:25" ht="15">
      <c r="A104" s="16" t="s">
        <v>30</v>
      </c>
      <c r="B104" s="17"/>
      <c r="C104">
        <v>2001</v>
      </c>
      <c r="D104">
        <v>2006</v>
      </c>
      <c r="G104" s="18">
        <f>H104*I104*J104/1000000</f>
        <v>0.04695565</v>
      </c>
      <c r="H104" s="19">
        <v>23</v>
      </c>
      <c r="I104" s="20">
        <v>66.5</v>
      </c>
      <c r="J104" s="19">
        <v>30.7</v>
      </c>
      <c r="K104" s="35">
        <v>19</v>
      </c>
      <c r="L104" t="s">
        <v>75</v>
      </c>
      <c r="M104" s="33">
        <v>4.45</v>
      </c>
      <c r="N104" s="34">
        <f>M104/2.54</f>
        <v>1.7519685039370079</v>
      </c>
      <c r="O104" s="31">
        <v>8</v>
      </c>
      <c r="P104" s="27">
        <v>1950</v>
      </c>
      <c r="S104" s="26">
        <v>45</v>
      </c>
      <c r="T104" s="27">
        <v>20000</v>
      </c>
      <c r="V104" s="29">
        <v>200</v>
      </c>
      <c r="W104" s="29">
        <v>800</v>
      </c>
      <c r="X104" t="s">
        <v>33</v>
      </c>
      <c r="Y104" s="49">
        <v>98</v>
      </c>
    </row>
    <row r="105" spans="1:16" ht="15">
      <c r="A105" s="21">
        <v>400</v>
      </c>
      <c r="B105" s="22"/>
      <c r="N105" s="32">
        <v>8</v>
      </c>
      <c r="P105" s="27">
        <v>550</v>
      </c>
    </row>
    <row r="106" spans="1:14" ht="15">
      <c r="A106" s="24">
        <v>1200</v>
      </c>
      <c r="L106" t="s">
        <v>76</v>
      </c>
      <c r="M106" s="33">
        <v>20.32</v>
      </c>
      <c r="N106" s="32">
        <f>M106/2.54</f>
        <v>8</v>
      </c>
    </row>
    <row r="107" ht="15"/>
    <row r="108" ht="15"/>
    <row r="109" spans="1:2" ht="15">
      <c r="A109" s="16" t="s">
        <v>102</v>
      </c>
      <c r="B109" s="17"/>
    </row>
    <row r="110" ht="15"/>
    <row r="111" ht="15"/>
    <row r="112" ht="15"/>
    <row r="113" ht="15"/>
    <row r="114" spans="1:2" ht="15">
      <c r="A114" s="16" t="s">
        <v>103</v>
      </c>
      <c r="B114" s="17"/>
    </row>
    <row r="115" ht="15">
      <c r="A115" s="21">
        <v>400</v>
      </c>
    </row>
    <row r="116" ht="15"/>
    <row r="117" ht="15"/>
    <row r="118" ht="15"/>
    <row r="119" spans="1:2" ht="15">
      <c r="A119" s="16" t="s">
        <v>104</v>
      </c>
      <c r="B119" s="17"/>
    </row>
    <row r="120" ht="15"/>
    <row r="121" ht="15"/>
    <row r="122" ht="15"/>
    <row r="123" ht="15"/>
    <row r="124" spans="1:25" ht="15">
      <c r="A124" s="16" t="s">
        <v>85</v>
      </c>
      <c r="B124" s="17" t="s">
        <v>86</v>
      </c>
      <c r="C124">
        <v>2008</v>
      </c>
      <c r="G124" s="18">
        <f>H124*I124*J124/1000000</f>
        <v>0.06133982799999999</v>
      </c>
      <c r="H124" s="19">
        <v>23.9</v>
      </c>
      <c r="I124" s="20">
        <v>83.6</v>
      </c>
      <c r="J124" s="19">
        <v>30.7</v>
      </c>
      <c r="K124" s="35">
        <v>23.6</v>
      </c>
      <c r="M124" s="33">
        <v>1.9</v>
      </c>
      <c r="N124" s="34">
        <f>M124/2.54</f>
        <v>0.7480314960629921</v>
      </c>
      <c r="O124" s="59">
        <v>4</v>
      </c>
      <c r="P124" s="27">
        <v>550</v>
      </c>
      <c r="S124" s="26">
        <v>56</v>
      </c>
      <c r="T124" s="27">
        <v>24000</v>
      </c>
      <c r="V124" s="29">
        <v>250</v>
      </c>
      <c r="W124" s="58">
        <v>1000</v>
      </c>
      <c r="X124" t="s">
        <v>33</v>
      </c>
      <c r="Y124" s="51">
        <v>96</v>
      </c>
    </row>
    <row r="125" spans="1:14" ht="15">
      <c r="A125" s="21"/>
      <c r="B125" s="22"/>
      <c r="M125" s="33">
        <v>11.4</v>
      </c>
      <c r="N125" s="34">
        <f>M125/2.54</f>
        <v>4.488188976377953</v>
      </c>
    </row>
    <row r="126" spans="13:14" ht="15">
      <c r="M126" s="33">
        <v>17.8</v>
      </c>
      <c r="N126" s="34">
        <f>M126/2.54</f>
        <v>7.0078740157480315</v>
      </c>
    </row>
    <row r="127" ht="15"/>
    <row r="128" ht="15"/>
    <row r="129" ht="15"/>
    <row r="130" ht="15"/>
    <row r="131" spans="1:25" ht="15">
      <c r="A131" s="16" t="s">
        <v>88</v>
      </c>
      <c r="B131" s="17" t="s">
        <v>89</v>
      </c>
      <c r="G131" s="18">
        <f>H131*I131*J131/1000000</f>
        <v>0.0442773</v>
      </c>
      <c r="H131" s="19">
        <v>27.9</v>
      </c>
      <c r="I131" s="20">
        <v>69</v>
      </c>
      <c r="J131" s="19">
        <v>23</v>
      </c>
      <c r="K131" s="35">
        <v>17.25</v>
      </c>
      <c r="L131" t="s">
        <v>91</v>
      </c>
      <c r="M131" s="33">
        <v>2.54</v>
      </c>
      <c r="N131" s="34">
        <f>M131/2.54</f>
        <v>1</v>
      </c>
      <c r="S131" s="26">
        <v>75</v>
      </c>
      <c r="T131" s="27">
        <v>20000</v>
      </c>
      <c r="U131" s="64" t="s">
        <v>32</v>
      </c>
      <c r="V131" s="29">
        <v>150</v>
      </c>
      <c r="W131" s="58">
        <v>600</v>
      </c>
      <c r="X131" s="66" t="s">
        <v>22</v>
      </c>
      <c r="Y131" s="51">
        <v>99</v>
      </c>
    </row>
    <row r="132" spans="1:14" ht="15">
      <c r="A132" s="21">
        <v>190</v>
      </c>
      <c r="B132" s="22"/>
      <c r="L132" t="s">
        <v>92</v>
      </c>
      <c r="M132" s="33">
        <v>20.32</v>
      </c>
      <c r="N132" s="34">
        <f>M132/2.54</f>
        <v>8</v>
      </c>
    </row>
    <row r="133" ht="15">
      <c r="A133" s="24">
        <v>450</v>
      </c>
    </row>
    <row r="134" ht="15"/>
    <row r="135" ht="15"/>
    <row r="136" ht="15"/>
    <row r="140" ht="15">
      <c r="A140" t="s">
        <v>94</v>
      </c>
    </row>
    <row r="141" ht="15">
      <c r="A141" t="s">
        <v>95</v>
      </c>
    </row>
  </sheetData>
  <sheetProtection/>
  <mergeCells count="8">
    <mergeCell ref="X2:Y2"/>
    <mergeCell ref="C1:D1"/>
    <mergeCell ref="S1:U1"/>
    <mergeCell ref="H1:J1"/>
    <mergeCell ref="L1:N1"/>
    <mergeCell ref="P1:Q1"/>
    <mergeCell ref="V1:W1"/>
    <mergeCell ref="S2:T2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8" sqref="A8"/>
    </sheetView>
  </sheetViews>
  <sheetFormatPr defaultColWidth="11.421875" defaultRowHeight="15"/>
  <cols>
    <col min="6" max="6" width="8.421875" style="0" bestFit="1" customWidth="1"/>
    <col min="7" max="8" width="7.57421875" style="0" bestFit="1" customWidth="1"/>
    <col min="9" max="9" width="6.00390625" style="0" bestFit="1" customWidth="1"/>
    <col min="10" max="10" width="8.421875" style="0" customWidth="1"/>
    <col min="11" max="11" width="4.57421875" style="0" bestFit="1" customWidth="1"/>
    <col min="12" max="12" width="12.140625" style="0" customWidth="1"/>
    <col min="13" max="13" width="4.7109375" style="0" bestFit="1" customWidth="1"/>
    <col min="14" max="14" width="3.8515625" style="0" bestFit="1" customWidth="1"/>
    <col min="15" max="15" width="7.140625" style="0" bestFit="1" customWidth="1"/>
    <col min="16" max="16" width="6.57421875" style="0" bestFit="1" customWidth="1"/>
    <col min="17" max="17" width="7.140625" style="0" bestFit="1" customWidth="1"/>
    <col min="18" max="18" width="6.57421875" style="0" bestFit="1" customWidth="1"/>
    <col min="19" max="19" width="5.28125" style="0" bestFit="1" customWidth="1"/>
    <col min="20" max="20" width="6.28125" style="0" bestFit="1" customWidth="1"/>
    <col min="21" max="21" width="6.8515625" style="0" bestFit="1" customWidth="1"/>
    <col min="22" max="22" width="6.8515625" style="0" customWidth="1"/>
    <col min="23" max="23" width="6.28125" style="0" bestFit="1" customWidth="1"/>
  </cols>
  <sheetData>
    <row r="1" spans="1:27" s="44" customFormat="1" ht="15">
      <c r="A1" s="44" t="s">
        <v>0</v>
      </c>
      <c r="B1" s="44" t="s">
        <v>1</v>
      </c>
      <c r="C1" s="44" t="s">
        <v>2</v>
      </c>
      <c r="F1" s="3" t="s">
        <v>3</v>
      </c>
      <c r="G1" s="106" t="s">
        <v>4</v>
      </c>
      <c r="H1" s="106"/>
      <c r="I1" s="106"/>
      <c r="J1" s="3" t="s">
        <v>5</v>
      </c>
      <c r="K1" s="106" t="s">
        <v>6</v>
      </c>
      <c r="L1" s="106"/>
      <c r="M1" s="106"/>
      <c r="N1" s="41"/>
      <c r="O1" s="103" t="s">
        <v>8</v>
      </c>
      <c r="P1" s="105"/>
      <c r="Q1" s="103" t="s">
        <v>9</v>
      </c>
      <c r="R1" s="105"/>
      <c r="S1" s="38"/>
      <c r="T1" s="107" t="s">
        <v>10</v>
      </c>
      <c r="U1" s="108"/>
      <c r="V1" s="111" t="s">
        <v>45</v>
      </c>
      <c r="W1" s="112"/>
      <c r="X1" s="5"/>
      <c r="Y1" s="6" t="s">
        <v>11</v>
      </c>
      <c r="Z1" s="3" t="s">
        <v>12</v>
      </c>
      <c r="AA1" s="44" t="s">
        <v>46</v>
      </c>
    </row>
    <row r="2" spans="6:26" s="44" customFormat="1" ht="15">
      <c r="F2" s="9"/>
      <c r="G2" s="10" t="s">
        <v>13</v>
      </c>
      <c r="H2" s="10" t="s">
        <v>14</v>
      </c>
      <c r="I2" s="10" t="s">
        <v>15</v>
      </c>
      <c r="J2" s="9"/>
      <c r="K2" s="10" t="s">
        <v>16</v>
      </c>
      <c r="L2" s="11" t="s">
        <v>17</v>
      </c>
      <c r="M2" s="12" t="s">
        <v>18</v>
      </c>
      <c r="N2" s="13"/>
      <c r="O2" s="113" t="s">
        <v>47</v>
      </c>
      <c r="P2" s="114"/>
      <c r="Q2" s="45"/>
      <c r="R2" s="46"/>
      <c r="S2" s="46"/>
      <c r="T2" s="15" t="s">
        <v>19</v>
      </c>
      <c r="U2" s="15" t="s">
        <v>20</v>
      </c>
      <c r="V2" s="47"/>
      <c r="W2" s="48" t="s">
        <v>51</v>
      </c>
      <c r="X2" s="100" t="s">
        <v>21</v>
      </c>
      <c r="Y2" s="101"/>
      <c r="Z2" s="9"/>
    </row>
    <row r="5" spans="1:2" ht="15">
      <c r="A5" s="16" t="s">
        <v>124</v>
      </c>
      <c r="B5" s="17"/>
    </row>
    <row r="6" spans="1:2" ht="15">
      <c r="A6" s="21">
        <v>50</v>
      </c>
      <c r="B6" s="22"/>
    </row>
    <row r="7" ht="15">
      <c r="A7" s="24">
        <v>150</v>
      </c>
    </row>
    <row r="8" spans="1:28" ht="15">
      <c r="A8" s="16" t="s">
        <v>120</v>
      </c>
      <c r="B8" s="17"/>
      <c r="Q8" s="26">
        <v>40</v>
      </c>
      <c r="R8" s="27">
        <v>200</v>
      </c>
      <c r="AB8" t="s">
        <v>123</v>
      </c>
    </row>
    <row r="9" spans="1:2" ht="15">
      <c r="A9" s="21">
        <v>60</v>
      </c>
      <c r="B9" s="22"/>
    </row>
    <row r="11" spans="1:2" ht="15">
      <c r="A11" s="16" t="s">
        <v>121</v>
      </c>
      <c r="B11" s="17"/>
    </row>
    <row r="12" spans="1:28" ht="15">
      <c r="A12" s="21"/>
      <c r="B12" s="22"/>
      <c r="AB12" t="s">
        <v>122</v>
      </c>
    </row>
    <row r="14" spans="1:21" ht="15">
      <c r="A14" s="16" t="s">
        <v>48</v>
      </c>
      <c r="B14" s="17"/>
      <c r="J14" s="35">
        <v>11.8</v>
      </c>
      <c r="L14" s="43">
        <v>30.5</v>
      </c>
      <c r="U14" s="29">
        <v>500</v>
      </c>
    </row>
    <row r="15" spans="1:2" ht="15">
      <c r="A15" s="21">
        <v>680</v>
      </c>
      <c r="B15" s="22"/>
    </row>
    <row r="16" ht="15">
      <c r="A16" s="24">
        <v>1780</v>
      </c>
    </row>
    <row r="18" spans="1:25" ht="15">
      <c r="A18" s="16" t="s">
        <v>52</v>
      </c>
      <c r="B18" s="17"/>
      <c r="F18" s="18">
        <f>G18*H18*I18/1000000</f>
        <v>0.072164064</v>
      </c>
      <c r="G18" s="19">
        <v>40.6</v>
      </c>
      <c r="H18" s="20">
        <v>36.8</v>
      </c>
      <c r="I18" s="19">
        <v>48.3</v>
      </c>
      <c r="J18" s="35">
        <v>20.9</v>
      </c>
      <c r="L18" s="33">
        <v>30.5</v>
      </c>
      <c r="N18" s="31">
        <v>4</v>
      </c>
      <c r="Q18" s="26">
        <v>26</v>
      </c>
      <c r="R18" s="27">
        <v>120</v>
      </c>
      <c r="S18" s="40" t="s">
        <v>32</v>
      </c>
      <c r="T18" s="29">
        <v>300</v>
      </c>
      <c r="U18" s="29">
        <v>600</v>
      </c>
      <c r="X18" t="s">
        <v>55</v>
      </c>
      <c r="Y18" s="28">
        <v>106</v>
      </c>
    </row>
    <row r="19" spans="1:2" ht="15">
      <c r="A19" s="21">
        <v>400</v>
      </c>
      <c r="B19" s="22"/>
    </row>
    <row r="20" ht="15">
      <c r="A20" s="24"/>
    </row>
    <row r="22" spans="1:25" ht="15">
      <c r="A22" s="16" t="s">
        <v>49</v>
      </c>
      <c r="B22" s="17"/>
      <c r="F22" s="18">
        <f>G22*H22*I22/1000000</f>
        <v>0.1474374</v>
      </c>
      <c r="G22" s="19">
        <v>50.2</v>
      </c>
      <c r="H22" s="20">
        <v>44.5</v>
      </c>
      <c r="I22" s="19">
        <v>66</v>
      </c>
      <c r="J22" s="35">
        <v>31.3</v>
      </c>
      <c r="L22" s="33">
        <v>38</v>
      </c>
      <c r="Q22" s="26">
        <v>18</v>
      </c>
      <c r="R22" s="27">
        <v>150</v>
      </c>
      <c r="S22" s="40" t="s">
        <v>32</v>
      </c>
      <c r="T22" s="29">
        <v>400</v>
      </c>
      <c r="U22" s="29">
        <v>800</v>
      </c>
      <c r="W22" s="29">
        <v>1</v>
      </c>
      <c r="X22" t="s">
        <v>50</v>
      </c>
      <c r="Y22" s="28">
        <v>121</v>
      </c>
    </row>
    <row r="23" spans="1:2" ht="15">
      <c r="A23" s="21">
        <v>550</v>
      </c>
      <c r="B23" s="22"/>
    </row>
    <row r="24" spans="1:3" ht="15">
      <c r="A24" s="24">
        <v>785</v>
      </c>
      <c r="C24">
        <v>2013</v>
      </c>
    </row>
    <row r="27" spans="1:25" ht="15">
      <c r="A27" s="16" t="s">
        <v>53</v>
      </c>
      <c r="B27" s="17"/>
      <c r="F27" s="18">
        <f>G27*H27*I27/1000000</f>
        <v>0.073666368</v>
      </c>
      <c r="G27" s="19">
        <v>43.2</v>
      </c>
      <c r="H27" s="20">
        <v>35.6</v>
      </c>
      <c r="I27" s="19">
        <v>47.9</v>
      </c>
      <c r="J27" s="35">
        <v>16.8</v>
      </c>
      <c r="L27" s="33">
        <v>25.4</v>
      </c>
      <c r="M27" s="32">
        <f>L27/2.54</f>
        <v>10</v>
      </c>
      <c r="Q27" s="26">
        <v>28</v>
      </c>
      <c r="R27" s="27">
        <v>120</v>
      </c>
      <c r="S27" s="40" t="s">
        <v>32</v>
      </c>
      <c r="T27" s="29">
        <v>200</v>
      </c>
      <c r="U27" s="29">
        <v>420</v>
      </c>
      <c r="X27" t="s">
        <v>50</v>
      </c>
      <c r="Y27" s="28">
        <v>115</v>
      </c>
    </row>
    <row r="28" spans="1:28" ht="15">
      <c r="A28" s="21">
        <v>310</v>
      </c>
      <c r="B28" s="22"/>
      <c r="AB28" t="s">
        <v>54</v>
      </c>
    </row>
    <row r="29" ht="15">
      <c r="A29" s="24"/>
    </row>
    <row r="32" spans="1:2" ht="15">
      <c r="A32" s="16" t="s">
        <v>56</v>
      </c>
      <c r="B32" s="17"/>
    </row>
    <row r="33" spans="1:2" ht="15">
      <c r="A33" s="21">
        <v>200</v>
      </c>
      <c r="B33" s="22"/>
    </row>
    <row r="34" spans="1:3" ht="15">
      <c r="A34" s="24">
        <v>469</v>
      </c>
      <c r="C34">
        <v>2011</v>
      </c>
    </row>
    <row r="36" spans="1:25" ht="15">
      <c r="A36" s="16" t="s">
        <v>62</v>
      </c>
      <c r="B36" s="17"/>
      <c r="F36" s="18">
        <f>G36*H36*I36/1000000</f>
        <v>0.06256439100000001</v>
      </c>
      <c r="G36" s="19">
        <v>38.1</v>
      </c>
      <c r="H36" s="20">
        <v>43.1</v>
      </c>
      <c r="I36" s="19">
        <v>38.1</v>
      </c>
      <c r="J36" s="35">
        <v>15.9</v>
      </c>
      <c r="L36" s="33">
        <v>30</v>
      </c>
      <c r="O36" s="26">
        <v>40</v>
      </c>
      <c r="P36" s="27">
        <v>120</v>
      </c>
      <c r="Q36" s="26">
        <v>26</v>
      </c>
      <c r="R36" s="27">
        <v>100</v>
      </c>
      <c r="S36" s="40" t="s">
        <v>32</v>
      </c>
      <c r="T36" s="29">
        <v>105</v>
      </c>
      <c r="U36" s="29">
        <v>440</v>
      </c>
      <c r="Y36" s="28">
        <v>113</v>
      </c>
    </row>
    <row r="37" spans="1:2" ht="15">
      <c r="A37" s="21">
        <v>190</v>
      </c>
      <c r="B37" s="22"/>
    </row>
    <row r="38" ht="15">
      <c r="A38" s="24"/>
    </row>
    <row r="40" spans="1:2" ht="15">
      <c r="A40" s="16" t="s">
        <v>57</v>
      </c>
      <c r="B40" s="17"/>
    </row>
    <row r="41" spans="1:2" ht="15">
      <c r="A41" s="21">
        <v>310</v>
      </c>
      <c r="B41" s="22"/>
    </row>
    <row r="42" ht="15">
      <c r="A42" s="24">
        <v>469</v>
      </c>
    </row>
    <row r="46" spans="1:2" ht="15">
      <c r="A46" s="16" t="s">
        <v>58</v>
      </c>
      <c r="B46" s="17"/>
    </row>
    <row r="47" spans="1:2" ht="15">
      <c r="A47" s="21">
        <v>250</v>
      </c>
      <c r="B47" s="22"/>
    </row>
    <row r="48" ht="15">
      <c r="A48" s="24"/>
    </row>
    <row r="49" spans="1:2" ht="15">
      <c r="A49" s="16" t="s">
        <v>59</v>
      </c>
      <c r="B49" s="17"/>
    </row>
    <row r="50" spans="1:2" ht="15">
      <c r="A50" s="21">
        <v>250</v>
      </c>
      <c r="B50" s="22"/>
    </row>
    <row r="51" ht="15">
      <c r="A51" s="24"/>
    </row>
    <row r="52" spans="1:2" ht="15">
      <c r="A52" s="16" t="s">
        <v>59</v>
      </c>
      <c r="B52" s="17" t="s">
        <v>60</v>
      </c>
    </row>
    <row r="53" spans="1:2" ht="15">
      <c r="A53" s="21">
        <v>250</v>
      </c>
      <c r="B53" s="22"/>
    </row>
    <row r="57" spans="1:25" ht="15">
      <c r="A57" s="16" t="s">
        <v>61</v>
      </c>
      <c r="B57" s="17"/>
      <c r="F57" s="18">
        <f>G57*H57*I57/1000000</f>
        <v>0.0526768</v>
      </c>
      <c r="G57" s="19">
        <v>40</v>
      </c>
      <c r="H57" s="20">
        <v>29.2</v>
      </c>
      <c r="I57" s="19">
        <v>45.1</v>
      </c>
      <c r="J57" s="35">
        <v>14.1</v>
      </c>
      <c r="Q57" s="26">
        <v>35</v>
      </c>
      <c r="R57" s="27">
        <v>120</v>
      </c>
      <c r="T57" s="29">
        <v>200</v>
      </c>
      <c r="U57" s="29">
        <v>420</v>
      </c>
      <c r="X57" t="s">
        <v>50</v>
      </c>
      <c r="Y57" s="28">
        <v>110</v>
      </c>
    </row>
    <row r="58" spans="1:2" ht="15">
      <c r="A58" s="21">
        <v>230</v>
      </c>
      <c r="B58" s="22"/>
    </row>
  </sheetData>
  <sheetProtection/>
  <mergeCells count="8">
    <mergeCell ref="X2:Y2"/>
    <mergeCell ref="V1:W1"/>
    <mergeCell ref="G1:I1"/>
    <mergeCell ref="K1:M1"/>
    <mergeCell ref="O1:P1"/>
    <mergeCell ref="Q1:R1"/>
    <mergeCell ref="T1:U1"/>
    <mergeCell ref="O2:P2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3">
      <selection activeCell="M29" sqref="M29"/>
    </sheetView>
  </sheetViews>
  <sheetFormatPr defaultColWidth="11.421875" defaultRowHeight="15"/>
  <cols>
    <col min="1" max="1" width="9.140625" style="0" customWidth="1"/>
    <col min="2" max="2" width="12.7109375" style="0" customWidth="1"/>
    <col min="3" max="4" width="5.00390625" style="0" customWidth="1"/>
    <col min="7" max="8" width="7.28125" style="0" customWidth="1"/>
    <col min="9" max="9" width="7.140625" style="0" bestFit="1" customWidth="1"/>
    <col min="10" max="10" width="9.00390625" style="0" bestFit="1" customWidth="1"/>
    <col min="11" max="11" width="7.28125" style="0" customWidth="1"/>
  </cols>
  <sheetData>
    <row r="1" spans="1:37" ht="15">
      <c r="A1" s="95" t="s">
        <v>0</v>
      </c>
      <c r="B1" s="95" t="s">
        <v>1</v>
      </c>
      <c r="C1" s="102" t="s">
        <v>2</v>
      </c>
      <c r="D1" s="102"/>
      <c r="E1" s="2"/>
      <c r="F1" s="2"/>
      <c r="G1" s="107" t="s">
        <v>10</v>
      </c>
      <c r="H1" s="108"/>
      <c r="I1" s="103" t="s">
        <v>9</v>
      </c>
      <c r="J1" s="104"/>
      <c r="K1" s="105"/>
      <c r="L1" s="106" t="s">
        <v>6</v>
      </c>
      <c r="M1" s="106"/>
      <c r="N1" s="106"/>
      <c r="O1" s="4" t="s">
        <v>7</v>
      </c>
      <c r="P1" s="103" t="s">
        <v>8</v>
      </c>
      <c r="Q1" s="105"/>
      <c r="R1" s="5"/>
      <c r="S1" s="6" t="s">
        <v>11</v>
      </c>
      <c r="T1" s="86" t="s">
        <v>97</v>
      </c>
      <c r="U1" s="103" t="s">
        <v>108</v>
      </c>
      <c r="V1" s="105"/>
      <c r="W1" s="3" t="s">
        <v>3</v>
      </c>
      <c r="X1" s="106" t="s">
        <v>4</v>
      </c>
      <c r="Y1" s="106"/>
      <c r="Z1" s="106"/>
      <c r="AA1" s="3" t="s">
        <v>5</v>
      </c>
      <c r="AB1" s="3" t="s">
        <v>12</v>
      </c>
      <c r="AK1" s="7"/>
    </row>
    <row r="2" spans="1:37" ht="15">
      <c r="A2" s="2"/>
      <c r="B2" s="8"/>
      <c r="C2" s="36" t="s">
        <v>26</v>
      </c>
      <c r="D2" s="36" t="s">
        <v>27</v>
      </c>
      <c r="E2" s="2"/>
      <c r="F2" s="2"/>
      <c r="G2" s="15" t="s">
        <v>19</v>
      </c>
      <c r="H2" s="15" t="s">
        <v>20</v>
      </c>
      <c r="I2" s="109"/>
      <c r="J2" s="110"/>
      <c r="K2" s="97"/>
      <c r="L2" s="96" t="s">
        <v>16</v>
      </c>
      <c r="M2" s="11" t="s">
        <v>17</v>
      </c>
      <c r="N2" s="12" t="s">
        <v>18</v>
      </c>
      <c r="O2" s="13"/>
      <c r="P2" s="96" t="s">
        <v>16</v>
      </c>
      <c r="Q2" s="14"/>
      <c r="R2" s="100" t="s">
        <v>21</v>
      </c>
      <c r="S2" s="101"/>
      <c r="T2" s="87" t="s">
        <v>98</v>
      </c>
      <c r="U2" s="97" t="s">
        <v>13</v>
      </c>
      <c r="V2" s="97" t="s">
        <v>109</v>
      </c>
      <c r="W2" s="9"/>
      <c r="X2" s="96" t="s">
        <v>13</v>
      </c>
      <c r="Y2" s="96" t="s">
        <v>14</v>
      </c>
      <c r="Z2" s="96" t="s">
        <v>15</v>
      </c>
      <c r="AA2" s="9"/>
      <c r="AB2" s="9"/>
      <c r="AK2" s="7"/>
    </row>
    <row r="8" spans="1:27" ht="15">
      <c r="A8" s="16" t="s">
        <v>107</v>
      </c>
      <c r="B8" s="17"/>
      <c r="G8" s="65">
        <v>100</v>
      </c>
      <c r="H8" s="65">
        <v>400</v>
      </c>
      <c r="I8" s="77">
        <v>45</v>
      </c>
      <c r="J8" s="64">
        <v>24000</v>
      </c>
      <c r="M8" s="61">
        <v>16.5</v>
      </c>
      <c r="N8" s="76"/>
      <c r="O8" s="31">
        <v>8</v>
      </c>
      <c r="P8" s="64"/>
      <c r="Q8" s="98">
        <v>1500</v>
      </c>
      <c r="S8" s="78">
        <v>95</v>
      </c>
      <c r="T8" s="90"/>
      <c r="U8" s="99">
        <v>90</v>
      </c>
      <c r="V8" s="99">
        <v>60</v>
      </c>
      <c r="W8" s="18">
        <f>X8*Y8*Z8/1000000</f>
        <v>0.026350272</v>
      </c>
      <c r="X8" s="19">
        <v>21.6</v>
      </c>
      <c r="Y8" s="19">
        <v>39.1</v>
      </c>
      <c r="Z8" s="19">
        <v>31.2</v>
      </c>
      <c r="AA8" s="35">
        <v>8</v>
      </c>
    </row>
    <row r="9" spans="1:13" ht="15">
      <c r="A9" s="21">
        <v>125</v>
      </c>
      <c r="B9" s="22" t="s">
        <v>115</v>
      </c>
      <c r="M9" s="61">
        <v>2.5</v>
      </c>
    </row>
    <row r="10" ht="15">
      <c r="A10" s="24">
        <v>255</v>
      </c>
    </row>
    <row r="11" spans="1:2" ht="15">
      <c r="A11" s="24">
        <v>332</v>
      </c>
      <c r="B11" t="s">
        <v>112</v>
      </c>
    </row>
    <row r="12" spans="1:2" ht="15">
      <c r="A12" s="24">
        <v>348</v>
      </c>
      <c r="B12" t="s">
        <v>113</v>
      </c>
    </row>
    <row r="13" spans="1:2" ht="15">
      <c r="A13" s="24">
        <v>600</v>
      </c>
      <c r="B13" t="s">
        <v>114</v>
      </c>
    </row>
    <row r="14" ht="15">
      <c r="A14" s="24"/>
    </row>
    <row r="15" ht="15">
      <c r="A15" s="24"/>
    </row>
    <row r="16" spans="1:2" ht="15">
      <c r="A16" s="16" t="s">
        <v>116</v>
      </c>
      <c r="B16" s="17"/>
    </row>
    <row r="17" spans="1:2" ht="15">
      <c r="A17" s="21">
        <v>450</v>
      </c>
      <c r="B17" s="22"/>
    </row>
    <row r="18" ht="15">
      <c r="A18" s="24"/>
    </row>
    <row r="19" ht="15">
      <c r="A19" s="24"/>
    </row>
    <row r="20" ht="15">
      <c r="A20" s="24"/>
    </row>
    <row r="21" ht="15">
      <c r="A21" s="24"/>
    </row>
    <row r="22" ht="15">
      <c r="A22" s="24"/>
    </row>
    <row r="23" spans="1:27" ht="15">
      <c r="A23" s="16" t="s">
        <v>125</v>
      </c>
      <c r="B23" s="17"/>
      <c r="G23" s="65">
        <v>50</v>
      </c>
      <c r="H23" s="65">
        <v>200</v>
      </c>
      <c r="M23" s="61">
        <v>10</v>
      </c>
      <c r="O23" s="31">
        <v>8</v>
      </c>
      <c r="Q23" s="98">
        <v>2250</v>
      </c>
      <c r="S23" s="78">
        <v>90</v>
      </c>
      <c r="W23" s="18">
        <f>Y23*X23*Z23/1000000</f>
        <v>0.007057832000000001</v>
      </c>
      <c r="X23" s="19">
        <v>24.8</v>
      </c>
      <c r="Y23" s="19">
        <v>14.9</v>
      </c>
      <c r="Z23" s="19">
        <v>19.1</v>
      </c>
      <c r="AA23" s="35">
        <v>3.2</v>
      </c>
    </row>
    <row r="24" spans="1:2" ht="15">
      <c r="A24" s="21">
        <v>135</v>
      </c>
      <c r="B24" s="22"/>
    </row>
    <row r="25" ht="15">
      <c r="A25" s="24"/>
    </row>
    <row r="26" ht="15">
      <c r="A26" s="24"/>
    </row>
    <row r="27" ht="15">
      <c r="A27" s="24"/>
    </row>
    <row r="28" spans="1:27" ht="15">
      <c r="A28" s="16" t="s">
        <v>110</v>
      </c>
      <c r="B28" s="17"/>
      <c r="G28" s="65">
        <v>85</v>
      </c>
      <c r="H28" s="65">
        <v>340</v>
      </c>
      <c r="I28" s="115">
        <v>62</v>
      </c>
      <c r="J28" s="64">
        <v>24000</v>
      </c>
      <c r="M28" s="61">
        <v>13.3</v>
      </c>
      <c r="O28" s="31">
        <v>8</v>
      </c>
      <c r="Q28" s="98">
        <v>1800</v>
      </c>
      <c r="S28" s="78">
        <v>94</v>
      </c>
      <c r="W28" s="18">
        <f>X28*Y28*Z28/1000000</f>
        <v>0.011660424000000003</v>
      </c>
      <c r="X28" s="19">
        <v>31.8</v>
      </c>
      <c r="Y28" s="19">
        <v>17.8</v>
      </c>
      <c r="Z28" s="19">
        <v>20.6</v>
      </c>
      <c r="AA28" s="35">
        <v>4.67</v>
      </c>
    </row>
    <row r="29" spans="1:13" ht="15">
      <c r="A29" s="21">
        <v>120</v>
      </c>
      <c r="B29" s="22"/>
      <c r="M29" s="61">
        <v>2.5</v>
      </c>
    </row>
    <row r="30" ht="15">
      <c r="A30" s="24">
        <v>299</v>
      </c>
    </row>
    <row r="35" ht="15">
      <c r="A35" s="16" t="s">
        <v>111</v>
      </c>
    </row>
    <row r="38" ht="15">
      <c r="A38" s="16" t="s">
        <v>119</v>
      </c>
    </row>
    <row r="39" ht="15">
      <c r="A39" s="21">
        <v>340</v>
      </c>
    </row>
    <row r="44" ht="15">
      <c r="A44" t="s">
        <v>93</v>
      </c>
    </row>
    <row r="48" ht="15">
      <c r="A48" t="s">
        <v>117</v>
      </c>
    </row>
    <row r="49" ht="15">
      <c r="A49" t="s">
        <v>118</v>
      </c>
    </row>
  </sheetData>
  <sheetProtection/>
  <mergeCells count="9">
    <mergeCell ref="I2:J2"/>
    <mergeCell ref="R2:S2"/>
    <mergeCell ref="U1:V1"/>
    <mergeCell ref="C1:D1"/>
    <mergeCell ref="X1:Z1"/>
    <mergeCell ref="L1:N1"/>
    <mergeCell ref="P1:Q1"/>
    <mergeCell ref="I1:K1"/>
    <mergeCell ref="G1:H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2014-10-19T22:20:51Z</dcterms:created>
  <dcterms:modified xsi:type="dcterms:W3CDTF">2020-05-05T04:41:48Z</dcterms:modified>
  <cp:category/>
  <cp:version/>
  <cp:contentType/>
  <cp:contentStatus/>
</cp:coreProperties>
</file>